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4695" windowHeight="5640" tabRatio="700" activeTab="0"/>
  </bookViews>
  <sheets>
    <sheet name="SNB FRE" sheetId="1" r:id="rId1"/>
    <sheet name="SNB SL" sheetId="2" r:id="rId2"/>
    <sheet name="SNB SBX" sheetId="3" r:id="rId3"/>
  </sheets>
  <definedNames/>
  <calcPr fullCalcOnLoad="1"/>
</workbook>
</file>

<file path=xl/sharedStrings.xml><?xml version="1.0" encoding="utf-8"?>
<sst xmlns="http://schemas.openxmlformats.org/spreadsheetml/2006/main" count="282" uniqueCount="133">
  <si>
    <t>Nr</t>
  </si>
  <si>
    <t>Gronska, Anna</t>
  </si>
  <si>
    <t>Vītiņa, Karīna</t>
  </si>
  <si>
    <t>Šagijevs Emīls</t>
  </si>
  <si>
    <t>Beļskis Robers Edvards</t>
  </si>
  <si>
    <t>Nr.</t>
  </si>
  <si>
    <t>Vārds Uzvārds</t>
  </si>
  <si>
    <t>Klubs/komanda</t>
  </si>
  <si>
    <t>Dz.g.</t>
  </si>
  <si>
    <t>Viļuma Amanda</t>
  </si>
  <si>
    <t>Sievietes</t>
  </si>
  <si>
    <t>Jaunieši</t>
  </si>
  <si>
    <t>Klubs/Komanda</t>
  </si>
  <si>
    <t>Bumeisters Raimonds</t>
  </si>
  <si>
    <t>Logins Alekss</t>
  </si>
  <si>
    <t>Neilands Miks</t>
  </si>
  <si>
    <t>Vārds uzvārds</t>
  </si>
  <si>
    <t>Janovskis Lūkass</t>
  </si>
  <si>
    <t>Juniori</t>
  </si>
  <si>
    <t xml:space="preserve"> </t>
  </si>
  <si>
    <t>Pētersīlis Gustavs</t>
  </si>
  <si>
    <t>Vasarājs Artūrs</t>
  </si>
  <si>
    <t>Prokofjevs Jakovs</t>
  </si>
  <si>
    <t>Brieze Markuss</t>
  </si>
  <si>
    <t>Kaupers Emīls</t>
  </si>
  <si>
    <t>Kaupers Edgars</t>
  </si>
  <si>
    <t>Putenis Nauris</t>
  </si>
  <si>
    <t>Rupmejs Rejs</t>
  </si>
  <si>
    <t>Pētersons Artūrs Jānis</t>
  </si>
  <si>
    <t>Bormanis Kristers</t>
  </si>
  <si>
    <t>Vīrieši</t>
  </si>
  <si>
    <t>Cukunde Arturs</t>
  </si>
  <si>
    <t>Ošnieks Valters</t>
  </si>
  <si>
    <t>Viksne Oskars</t>
  </si>
  <si>
    <t>Sarāns Jānis</t>
  </si>
  <si>
    <t>Baglais Krišs</t>
  </si>
  <si>
    <t>Tēcis Mārtiņš</t>
  </si>
  <si>
    <t>Kirkovs Uģis</t>
  </si>
  <si>
    <t>Tālbergs Mārtiņš</t>
  </si>
  <si>
    <t>Lapsiņš Jānis</t>
  </si>
  <si>
    <t>Viškirs Jānis</t>
  </si>
  <si>
    <t>Stepičevs Edgars</t>
  </si>
  <si>
    <t>Bumbieris Ģirts</t>
  </si>
  <si>
    <t>Mackevičs Normunds</t>
  </si>
  <si>
    <t>Andersons Artūrs</t>
  </si>
  <si>
    <t>Rīgavs Dāvis</t>
  </si>
  <si>
    <t>Birza Mārtiņš</t>
  </si>
  <si>
    <t>Reķis Aivars</t>
  </si>
  <si>
    <t>Helviks Rihards</t>
  </si>
  <si>
    <t>Petrusevičs Toms</t>
  </si>
  <si>
    <t>Boards.lv</t>
  </si>
  <si>
    <t>SSB "Flips", Gandrs</t>
  </si>
  <si>
    <t>forum</t>
  </si>
  <si>
    <t>Gandrs</t>
  </si>
  <si>
    <t>Čakars Toms Daniels</t>
  </si>
  <si>
    <t>18.02. LK</t>
  </si>
  <si>
    <t>Kopā</t>
  </si>
  <si>
    <t>EK</t>
  </si>
  <si>
    <t>23.01. Les 2 Alps</t>
  </si>
  <si>
    <t>Summa</t>
  </si>
  <si>
    <t>26.01. Brand</t>
  </si>
  <si>
    <t>27.01. Brand</t>
  </si>
  <si>
    <t>16.03. Val Thorens</t>
  </si>
  <si>
    <t>Vieta</t>
  </si>
  <si>
    <t>Punkti</t>
  </si>
  <si>
    <t>Punti</t>
  </si>
  <si>
    <t xml:space="preserve">BLUMBERGS Ansis </t>
  </si>
  <si>
    <t xml:space="preserve">KOKARS Krists </t>
  </si>
  <si>
    <t xml:space="preserve">ABLAŽEVIČS Andris </t>
  </si>
  <si>
    <t xml:space="preserve">JURGELS Arnis </t>
  </si>
  <si>
    <t xml:space="preserve">SĪPOLS Andris </t>
  </si>
  <si>
    <t xml:space="preserve">ZARIŅŠ Uģis </t>
  </si>
  <si>
    <t xml:space="preserve">VĪTOLS Toms </t>
  </si>
  <si>
    <t xml:space="preserve">JANSONS Reinis </t>
  </si>
  <si>
    <t xml:space="preserve">ZOMMERS Gints </t>
  </si>
  <si>
    <t xml:space="preserve">DUREVSKIS Valters </t>
  </si>
  <si>
    <t xml:space="preserve">LASMANIS-DIMZA Markuss </t>
  </si>
  <si>
    <t xml:space="preserve">KRŪMIŅŠ Kristaps </t>
  </si>
  <si>
    <t>Elite</t>
  </si>
  <si>
    <t>10.03. LČ</t>
  </si>
  <si>
    <t xml:space="preserve">VASIOLEKS Juris </t>
  </si>
  <si>
    <t>Seniori</t>
  </si>
  <si>
    <t xml:space="preserve">AVOTIŅŠ Ģirts </t>
  </si>
  <si>
    <t xml:space="preserve">VĪTOLS Olafs </t>
  </si>
  <si>
    <t xml:space="preserve">BALODIS Mārtiņš </t>
  </si>
  <si>
    <t xml:space="preserve">VALDUSA Signe </t>
  </si>
  <si>
    <t xml:space="preserve">LEJA Zane </t>
  </si>
  <si>
    <t xml:space="preserve">ZVAIGZNE Linda </t>
  </si>
  <si>
    <t xml:space="preserve">VĪTOLA Anna Paula </t>
  </si>
  <si>
    <t xml:space="preserve">GARĀ Marta </t>
  </si>
  <si>
    <t xml:space="preserve">BERGA Līna </t>
  </si>
  <si>
    <t xml:space="preserve">LĀCE Ina </t>
  </si>
  <si>
    <t>ČEŽE Klāvs</t>
  </si>
  <si>
    <t>04.03. SK</t>
  </si>
  <si>
    <t>VASARĀJS Artūrs</t>
  </si>
  <si>
    <t>ALVIĶIS Pauls</t>
  </si>
  <si>
    <t>ABLAŽEVIČS Aleksandrs</t>
  </si>
  <si>
    <t>BALODIS Eduards</t>
  </si>
  <si>
    <t>IVANOVS Intars</t>
  </si>
  <si>
    <t>LIEPA Kristaps</t>
  </si>
  <si>
    <t>KURPNIECE Dace</t>
  </si>
  <si>
    <t>BUKLĀGINA Sindija</t>
  </si>
  <si>
    <t>VECGAILE Lelde</t>
  </si>
  <si>
    <t>TURAUSKA Anna</t>
  </si>
  <si>
    <t>N</t>
  </si>
  <si>
    <t>Uzvārds vārds</t>
  </si>
  <si>
    <t>Elite/Jun</t>
  </si>
  <si>
    <t>Grupa</t>
  </si>
  <si>
    <t>Burusports Team</t>
  </si>
  <si>
    <t>Vasins Toms</t>
  </si>
  <si>
    <t>G4Free</t>
  </si>
  <si>
    <t>Pavasaris Raimonds</t>
  </si>
  <si>
    <t>Semjonovs Kaspars</t>
  </si>
  <si>
    <t>Vilcmeiers Renārs</t>
  </si>
  <si>
    <t>07.01. Puy St.Vincent</t>
  </si>
  <si>
    <t>08.01. Puy St.Vincent</t>
  </si>
  <si>
    <t>28.01. Breuil Cervinia</t>
  </si>
  <si>
    <t>29.01. Breuil Cervinia</t>
  </si>
  <si>
    <t>30.01. Ostego USA</t>
  </si>
  <si>
    <t>FIS</t>
  </si>
  <si>
    <t>04.02. Kongsberg</t>
  </si>
  <si>
    <t>05.02. Kongsberg</t>
  </si>
  <si>
    <t>03.03. Saalbach</t>
  </si>
  <si>
    <t>04.03. Saalbach</t>
  </si>
  <si>
    <t>09.03. Grasgehren</t>
  </si>
  <si>
    <t>10.03. Grasgehren</t>
  </si>
  <si>
    <t>14.03. Valmalenco</t>
  </si>
  <si>
    <t>16.03. Valmalenco</t>
  </si>
  <si>
    <t>PK</t>
  </si>
  <si>
    <t>?</t>
  </si>
  <si>
    <t>Latvijas rangs snovborda slalomā 2012</t>
  </si>
  <si>
    <t>Latvijas rangs frīstaila snovbordā 2012</t>
  </si>
  <si>
    <t>Latvijas snovborda rangs snovbordkrosā 2012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</si>
</sst>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;[Red]0.0"/>
    <numFmt numFmtId="173" formatCode="0;[Red]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3" fontId="45" fillId="0" borderId="10" xfId="0" applyNumberFormat="1" applyFont="1" applyBorder="1" applyAlignment="1">
      <alignment horizontal="left" vertical="center"/>
    </xf>
    <xf numFmtId="173" fontId="45" fillId="0" borderId="10" xfId="0" applyNumberFormat="1" applyFont="1" applyBorder="1" applyAlignment="1">
      <alignment horizontal="center" vertical="center"/>
    </xf>
    <xf numFmtId="173" fontId="45" fillId="0" borderId="10" xfId="0" applyNumberFormat="1" applyFont="1" applyFill="1" applyBorder="1" applyAlignment="1">
      <alignment horizontal="left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73" fontId="45" fillId="0" borderId="10" xfId="0" applyNumberFormat="1" applyFont="1" applyBorder="1" applyAlignment="1">
      <alignment vertical="center"/>
    </xf>
    <xf numFmtId="0" fontId="44" fillId="33" borderId="10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173" fontId="45" fillId="0" borderId="0" xfId="0" applyNumberFormat="1" applyFont="1" applyFill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 textRotation="90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textRotation="90"/>
    </xf>
    <xf numFmtId="0" fontId="44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33" borderId="0" xfId="0" applyFont="1" applyFill="1" applyBorder="1" applyAlignment="1">
      <alignment horizontal="center" vertical="center"/>
    </xf>
    <xf numFmtId="173" fontId="45" fillId="0" borderId="0" xfId="0" applyNumberFormat="1" applyFont="1" applyBorder="1" applyAlignment="1">
      <alignment horizontal="left" vertical="center"/>
    </xf>
    <xf numFmtId="173" fontId="45" fillId="0" borderId="0" xfId="0" applyNumberFormat="1" applyFont="1" applyBorder="1" applyAlignment="1">
      <alignment horizontal="center" vertical="center"/>
    </xf>
    <xf numFmtId="1" fontId="45" fillId="0" borderId="0" xfId="0" applyNumberFormat="1" applyFont="1" applyFill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 textRotation="90"/>
    </xf>
    <xf numFmtId="0" fontId="45" fillId="0" borderId="10" xfId="0" applyFont="1" applyBorder="1" applyAlignment="1">
      <alignment horizontal="center" vertical="center" textRotation="90"/>
    </xf>
    <xf numFmtId="0" fontId="47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0" fontId="48" fillId="0" borderId="10" xfId="0" applyFont="1" applyFill="1" applyBorder="1" applyAlignment="1">
      <alignment horizontal="center" vertical="center" textRotation="90"/>
    </xf>
    <xf numFmtId="173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4"/>
  <sheetViews>
    <sheetView tabSelected="1" zoomScale="80" zoomScaleNormal="80" zoomScalePageLayoutView="40" workbookViewId="0" topLeftCell="A25">
      <selection activeCell="B48" sqref="B48"/>
    </sheetView>
  </sheetViews>
  <sheetFormatPr defaultColWidth="9.140625" defaultRowHeight="15"/>
  <cols>
    <col min="1" max="1" width="2.140625" style="2" customWidth="1"/>
    <col min="2" max="2" width="4.421875" style="2" customWidth="1"/>
    <col min="3" max="3" width="24.28125" style="2" customWidth="1"/>
    <col min="4" max="4" width="6.7109375" style="2" customWidth="1"/>
    <col min="5" max="5" width="9.421875" style="2" customWidth="1"/>
    <col min="6" max="6" width="20.140625" style="2" customWidth="1"/>
    <col min="7" max="7" width="5.140625" style="10" customWidth="1"/>
    <col min="8" max="9" width="5.00390625" style="2" customWidth="1"/>
    <col min="10" max="11" width="5.8515625" style="2" customWidth="1"/>
    <col min="12" max="12" width="4.421875" style="2" customWidth="1"/>
    <col min="13" max="13" width="5.140625" style="2" customWidth="1"/>
    <col min="14" max="14" width="6.28125" style="2" customWidth="1"/>
    <col min="15" max="15" width="4.28125" style="2" customWidth="1"/>
    <col min="16" max="16" width="6.140625" style="2" customWidth="1"/>
    <col min="17" max="17" width="6.28125" style="2" customWidth="1"/>
    <col min="18" max="18" width="4.8515625" style="2" customWidth="1"/>
    <col min="19" max="19" width="5.7109375" style="2" customWidth="1"/>
    <col min="20" max="20" width="5.421875" style="2" customWidth="1"/>
    <col min="21" max="21" width="8.57421875" style="2" customWidth="1"/>
    <col min="22" max="22" width="6.7109375" style="2" customWidth="1"/>
    <col min="23" max="16384" width="9.140625" style="2" customWidth="1"/>
  </cols>
  <sheetData>
    <row r="1" spans="9:11" ht="14.25">
      <c r="I1" s="10"/>
      <c r="J1" s="10"/>
      <c r="K1" s="10"/>
    </row>
    <row r="2" spans="2:11" ht="18">
      <c r="B2" s="15"/>
      <c r="C2" s="41" t="s">
        <v>131</v>
      </c>
      <c r="F2" s="9"/>
      <c r="I2" s="10"/>
      <c r="J2" s="10"/>
      <c r="K2" s="10"/>
    </row>
    <row r="3" ht="14.25">
      <c r="C3" s="46"/>
    </row>
    <row r="4" spans="2:22" ht="42.75" customHeight="1">
      <c r="B4" s="11" t="s">
        <v>0</v>
      </c>
      <c r="C4" s="13" t="s">
        <v>16</v>
      </c>
      <c r="D4" s="11" t="s">
        <v>8</v>
      </c>
      <c r="E4" s="11" t="s">
        <v>107</v>
      </c>
      <c r="F4" s="11" t="s">
        <v>12</v>
      </c>
      <c r="G4" s="48" t="s">
        <v>55</v>
      </c>
      <c r="H4" s="48"/>
      <c r="I4" s="49" t="s">
        <v>58</v>
      </c>
      <c r="J4" s="49"/>
      <c r="K4" s="49"/>
      <c r="L4" s="50" t="s">
        <v>60</v>
      </c>
      <c r="M4" s="50"/>
      <c r="N4" s="50"/>
      <c r="O4" s="51" t="s">
        <v>61</v>
      </c>
      <c r="P4" s="52"/>
      <c r="Q4" s="53"/>
      <c r="R4" s="54" t="s">
        <v>62</v>
      </c>
      <c r="S4" s="55"/>
      <c r="T4" s="56"/>
      <c r="U4" s="27" t="s">
        <v>56</v>
      </c>
      <c r="V4" s="27" t="s">
        <v>63</v>
      </c>
    </row>
    <row r="5" spans="2:22" ht="42" customHeight="1">
      <c r="B5" s="11"/>
      <c r="C5" s="42" t="s">
        <v>30</v>
      </c>
      <c r="D5" s="11"/>
      <c r="E5" s="11"/>
      <c r="F5" s="11"/>
      <c r="G5" s="24" t="s">
        <v>63</v>
      </c>
      <c r="H5" s="24" t="s">
        <v>65</v>
      </c>
      <c r="I5" s="25" t="s">
        <v>57</v>
      </c>
      <c r="J5" s="25" t="s">
        <v>65</v>
      </c>
      <c r="K5" s="26" t="s">
        <v>59</v>
      </c>
      <c r="L5" s="26" t="s">
        <v>57</v>
      </c>
      <c r="M5" s="26" t="s">
        <v>64</v>
      </c>
      <c r="N5" s="26" t="s">
        <v>59</v>
      </c>
      <c r="O5" s="26" t="s">
        <v>57</v>
      </c>
      <c r="P5" s="26" t="s">
        <v>64</v>
      </c>
      <c r="Q5" s="26" t="s">
        <v>59</v>
      </c>
      <c r="R5" s="26" t="s">
        <v>57</v>
      </c>
      <c r="S5" s="26" t="s">
        <v>64</v>
      </c>
      <c r="T5" s="26" t="s">
        <v>59</v>
      </c>
      <c r="U5" s="26"/>
      <c r="V5" s="18"/>
    </row>
    <row r="6" spans="2:22" ht="14.25">
      <c r="B6" s="3">
        <v>1</v>
      </c>
      <c r="C6" s="22" t="s">
        <v>31</v>
      </c>
      <c r="D6" s="8">
        <v>1992</v>
      </c>
      <c r="E6" s="8" t="s">
        <v>106</v>
      </c>
      <c r="F6" s="4" t="s">
        <v>51</v>
      </c>
      <c r="G6" s="19">
        <v>1</v>
      </c>
      <c r="H6" s="18">
        <v>100</v>
      </c>
      <c r="I6" s="18">
        <v>50</v>
      </c>
      <c r="J6" s="18">
        <v>28.8</v>
      </c>
      <c r="K6" s="18">
        <f>SUM(I6:J6)</f>
        <v>78.8</v>
      </c>
      <c r="L6" s="18">
        <v>50</v>
      </c>
      <c r="M6" s="18">
        <v>70.4</v>
      </c>
      <c r="N6" s="18">
        <f>SUM(L6:M6)</f>
        <v>120.4</v>
      </c>
      <c r="O6" s="18">
        <v>50</v>
      </c>
      <c r="P6" s="18">
        <v>28.6</v>
      </c>
      <c r="Q6" s="18">
        <f>SUM(O6:P6)</f>
        <v>78.6</v>
      </c>
      <c r="R6" s="18"/>
      <c r="S6" s="18"/>
      <c r="T6" s="18"/>
      <c r="U6" s="18">
        <f>H6+K6+N6+Q6+T6</f>
        <v>377.80000000000007</v>
      </c>
      <c r="V6" s="18">
        <v>1</v>
      </c>
    </row>
    <row r="7" spans="2:22" ht="14.25">
      <c r="B7" s="3">
        <v>2</v>
      </c>
      <c r="C7" s="22" t="s">
        <v>49</v>
      </c>
      <c r="D7" s="18">
        <v>1992</v>
      </c>
      <c r="E7" s="18" t="s">
        <v>106</v>
      </c>
      <c r="F7" s="22"/>
      <c r="G7" s="19">
        <v>5</v>
      </c>
      <c r="H7" s="18">
        <v>45</v>
      </c>
      <c r="I7" s="18">
        <v>50</v>
      </c>
      <c r="J7" s="18">
        <v>26.4</v>
      </c>
      <c r="K7" s="18">
        <f>SUM(I7:J7)</f>
        <v>76.4</v>
      </c>
      <c r="L7" s="18">
        <v>50</v>
      </c>
      <c r="M7" s="18">
        <v>9.9</v>
      </c>
      <c r="N7" s="18">
        <f>SUM(L7:M7)</f>
        <v>59.9</v>
      </c>
      <c r="O7" s="18">
        <v>50</v>
      </c>
      <c r="P7" s="18">
        <v>9.9</v>
      </c>
      <c r="Q7" s="18">
        <f>SUM(O7:P7)</f>
        <v>59.9</v>
      </c>
      <c r="R7" s="18">
        <v>50</v>
      </c>
      <c r="S7" s="18">
        <v>64.8</v>
      </c>
      <c r="T7" s="18">
        <f>SUM(R7:S7)</f>
        <v>114.8</v>
      </c>
      <c r="U7" s="18">
        <f>H7+K7+N7+Q7+T7</f>
        <v>356</v>
      </c>
      <c r="V7" s="18">
        <v>2</v>
      </c>
    </row>
    <row r="8" spans="2:22" ht="14.25">
      <c r="B8" s="3">
        <v>3</v>
      </c>
      <c r="C8" s="6" t="s">
        <v>32</v>
      </c>
      <c r="D8" s="18">
        <v>1993</v>
      </c>
      <c r="E8" s="18" t="s">
        <v>106</v>
      </c>
      <c r="F8" s="22" t="s">
        <v>50</v>
      </c>
      <c r="G8" s="19">
        <v>2</v>
      </c>
      <c r="H8" s="18">
        <v>80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>
        <f aca="true" t="shared" si="0" ref="U8:U47">H8+K8+N8+Q8+T8</f>
        <v>80</v>
      </c>
      <c r="V8" s="18">
        <v>3</v>
      </c>
    </row>
    <row r="9" spans="2:22" ht="14.25">
      <c r="B9" s="3">
        <v>4</v>
      </c>
      <c r="C9" s="22" t="s">
        <v>33</v>
      </c>
      <c r="D9" s="8">
        <v>1992</v>
      </c>
      <c r="E9" s="8" t="s">
        <v>106</v>
      </c>
      <c r="F9" s="22" t="s">
        <v>52</v>
      </c>
      <c r="G9" s="19">
        <v>3</v>
      </c>
      <c r="H9" s="18">
        <v>60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>
        <f t="shared" si="0"/>
        <v>60</v>
      </c>
      <c r="V9" s="18">
        <v>4</v>
      </c>
    </row>
    <row r="10" spans="2:22" ht="14.25">
      <c r="B10" s="3">
        <v>5</v>
      </c>
      <c r="C10" s="17" t="s">
        <v>34</v>
      </c>
      <c r="D10" s="8">
        <v>1991</v>
      </c>
      <c r="E10" s="8" t="s">
        <v>78</v>
      </c>
      <c r="F10" s="22" t="s">
        <v>53</v>
      </c>
      <c r="G10" s="19">
        <v>4</v>
      </c>
      <c r="H10" s="18">
        <v>50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>
        <f t="shared" si="0"/>
        <v>50</v>
      </c>
      <c r="V10" s="18">
        <v>5</v>
      </c>
    </row>
    <row r="11" spans="2:22" ht="14.25">
      <c r="B11" s="3">
        <v>6</v>
      </c>
      <c r="C11" s="22" t="s">
        <v>35</v>
      </c>
      <c r="D11" s="18"/>
      <c r="E11" s="18" t="s">
        <v>129</v>
      </c>
      <c r="F11" s="22"/>
      <c r="G11" s="19">
        <v>6</v>
      </c>
      <c r="H11" s="18">
        <v>40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f t="shared" si="0"/>
        <v>40</v>
      </c>
      <c r="V11" s="18">
        <v>6</v>
      </c>
    </row>
    <row r="12" spans="2:22" ht="14.25">
      <c r="B12" s="3">
        <v>7</v>
      </c>
      <c r="C12" s="22" t="s">
        <v>36</v>
      </c>
      <c r="D12" s="18">
        <v>1984</v>
      </c>
      <c r="E12" s="18" t="s">
        <v>78</v>
      </c>
      <c r="F12" s="17"/>
      <c r="G12" s="19">
        <v>7</v>
      </c>
      <c r="H12" s="18">
        <v>36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>
        <f t="shared" si="0"/>
        <v>36</v>
      </c>
      <c r="V12" s="18">
        <v>7</v>
      </c>
    </row>
    <row r="13" spans="2:22" ht="14.25">
      <c r="B13" s="3">
        <v>8</v>
      </c>
      <c r="C13" s="22" t="s">
        <v>38</v>
      </c>
      <c r="D13" s="8">
        <v>1989</v>
      </c>
      <c r="E13" s="8" t="s">
        <v>78</v>
      </c>
      <c r="F13" s="22"/>
      <c r="G13" s="19">
        <v>8</v>
      </c>
      <c r="H13" s="18">
        <v>32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f t="shared" si="0"/>
        <v>32</v>
      </c>
      <c r="V13" s="18">
        <v>8</v>
      </c>
    </row>
    <row r="14" spans="2:22" ht="14.25">
      <c r="B14" s="3">
        <v>9</v>
      </c>
      <c r="C14" s="22" t="s">
        <v>37</v>
      </c>
      <c r="D14" s="18"/>
      <c r="E14" s="18" t="s">
        <v>129</v>
      </c>
      <c r="F14" s="17"/>
      <c r="G14" s="19">
        <v>9</v>
      </c>
      <c r="H14" s="18">
        <v>29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f t="shared" si="0"/>
        <v>29</v>
      </c>
      <c r="V14" s="18">
        <v>9</v>
      </c>
    </row>
    <row r="15" spans="2:22" ht="14.25">
      <c r="B15" s="3">
        <v>10</v>
      </c>
      <c r="C15" s="22" t="s">
        <v>39</v>
      </c>
      <c r="D15" s="18">
        <v>1984</v>
      </c>
      <c r="E15" s="18" t="s">
        <v>78</v>
      </c>
      <c r="F15" s="22"/>
      <c r="G15" s="19">
        <v>10</v>
      </c>
      <c r="H15" s="18">
        <v>26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>
        <f t="shared" si="0"/>
        <v>26</v>
      </c>
      <c r="V15" s="18">
        <v>10</v>
      </c>
    </row>
    <row r="16" spans="2:22" ht="14.25">
      <c r="B16" s="3">
        <v>11</v>
      </c>
      <c r="C16" s="4" t="s">
        <v>40</v>
      </c>
      <c r="D16" s="5"/>
      <c r="E16" s="5" t="s">
        <v>129</v>
      </c>
      <c r="F16" s="4"/>
      <c r="G16" s="19">
        <v>11</v>
      </c>
      <c r="H16" s="18">
        <v>24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>
        <f t="shared" si="0"/>
        <v>24</v>
      </c>
      <c r="V16" s="18">
        <v>11</v>
      </c>
    </row>
    <row r="17" spans="2:22" ht="14.25">
      <c r="B17" s="3">
        <v>12</v>
      </c>
      <c r="C17" s="4" t="s">
        <v>41</v>
      </c>
      <c r="D17" s="5"/>
      <c r="E17" s="5" t="s">
        <v>129</v>
      </c>
      <c r="F17" s="4"/>
      <c r="G17" s="19">
        <v>12</v>
      </c>
      <c r="H17" s="18">
        <v>22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>
        <f t="shared" si="0"/>
        <v>22</v>
      </c>
      <c r="V17" s="18">
        <v>12</v>
      </c>
    </row>
    <row r="18" spans="2:22" ht="14.25">
      <c r="B18" s="3">
        <v>13</v>
      </c>
      <c r="C18" s="22" t="s">
        <v>42</v>
      </c>
      <c r="D18" s="18"/>
      <c r="E18" s="18" t="s">
        <v>129</v>
      </c>
      <c r="F18" s="22"/>
      <c r="G18" s="19">
        <v>13</v>
      </c>
      <c r="H18" s="18">
        <v>20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f t="shared" si="0"/>
        <v>20</v>
      </c>
      <c r="V18" s="18">
        <v>13</v>
      </c>
    </row>
    <row r="19" spans="2:22" ht="14.25">
      <c r="B19" s="3">
        <v>14</v>
      </c>
      <c r="C19" s="22" t="s">
        <v>43</v>
      </c>
      <c r="D19" s="8"/>
      <c r="E19" s="8" t="s">
        <v>129</v>
      </c>
      <c r="F19" s="22"/>
      <c r="G19" s="19">
        <v>14</v>
      </c>
      <c r="H19" s="18">
        <v>18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f t="shared" si="0"/>
        <v>18</v>
      </c>
      <c r="V19" s="18">
        <v>14</v>
      </c>
    </row>
    <row r="20" spans="2:22" ht="14.25">
      <c r="B20" s="3">
        <v>15</v>
      </c>
      <c r="C20" s="6" t="s">
        <v>44</v>
      </c>
      <c r="D20" s="18"/>
      <c r="E20" s="18" t="s">
        <v>129</v>
      </c>
      <c r="F20" s="6"/>
      <c r="G20" s="19">
        <v>15</v>
      </c>
      <c r="H20" s="18">
        <v>16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f t="shared" si="0"/>
        <v>16</v>
      </c>
      <c r="V20" s="18">
        <v>15</v>
      </c>
    </row>
    <row r="21" spans="2:22" ht="14.25">
      <c r="B21" s="3">
        <v>16</v>
      </c>
      <c r="C21" s="22" t="s">
        <v>45</v>
      </c>
      <c r="D21" s="18"/>
      <c r="E21" s="18" t="s">
        <v>129</v>
      </c>
      <c r="F21" s="22"/>
      <c r="G21" s="19">
        <v>16</v>
      </c>
      <c r="H21" s="18">
        <v>15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f t="shared" si="0"/>
        <v>15</v>
      </c>
      <c r="V21" s="18">
        <v>16</v>
      </c>
    </row>
    <row r="22" spans="2:22" ht="14.25">
      <c r="B22" s="3">
        <v>17</v>
      </c>
      <c r="C22" s="22" t="s">
        <v>46</v>
      </c>
      <c r="D22" s="18"/>
      <c r="E22" s="18" t="s">
        <v>129</v>
      </c>
      <c r="F22" s="22"/>
      <c r="G22" s="19">
        <v>17</v>
      </c>
      <c r="H22" s="18">
        <v>14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>
        <f t="shared" si="0"/>
        <v>14</v>
      </c>
      <c r="V22" s="18">
        <v>17</v>
      </c>
    </row>
    <row r="23" spans="2:22" ht="14.25">
      <c r="B23" s="3">
        <v>18</v>
      </c>
      <c r="C23" s="22" t="s">
        <v>47</v>
      </c>
      <c r="D23" s="18"/>
      <c r="E23" s="18" t="s">
        <v>129</v>
      </c>
      <c r="F23" s="17"/>
      <c r="G23" s="19">
        <v>18</v>
      </c>
      <c r="H23" s="18">
        <v>13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>
        <f t="shared" si="0"/>
        <v>13</v>
      </c>
      <c r="V23" s="18">
        <v>18</v>
      </c>
    </row>
    <row r="24" spans="2:22" ht="14.25">
      <c r="B24" s="3">
        <v>19</v>
      </c>
      <c r="C24" s="4" t="s">
        <v>48</v>
      </c>
      <c r="D24" s="5"/>
      <c r="E24" s="5" t="s">
        <v>129</v>
      </c>
      <c r="F24" s="4"/>
      <c r="G24" s="19">
        <v>19</v>
      </c>
      <c r="H24" s="18">
        <v>12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f t="shared" si="0"/>
        <v>12</v>
      </c>
      <c r="V24" s="18">
        <v>19</v>
      </c>
    </row>
    <row r="26" ht="15">
      <c r="C26" s="20" t="s">
        <v>18</v>
      </c>
    </row>
    <row r="27" spans="2:22" ht="15">
      <c r="B27" s="11" t="s">
        <v>0</v>
      </c>
      <c r="C27" s="13" t="s">
        <v>16</v>
      </c>
      <c r="D27" s="11" t="s">
        <v>8</v>
      </c>
      <c r="E27" s="11"/>
      <c r="F27" s="11" t="s">
        <v>12</v>
      </c>
      <c r="G27" s="2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2:22" ht="14.25">
      <c r="B28" s="3">
        <v>1</v>
      </c>
      <c r="C28" s="21" t="s">
        <v>21</v>
      </c>
      <c r="D28" s="8">
        <v>1995</v>
      </c>
      <c r="E28" s="8" t="s">
        <v>106</v>
      </c>
      <c r="F28" s="8"/>
      <c r="G28" s="19">
        <v>2</v>
      </c>
      <c r="H28" s="18">
        <v>80</v>
      </c>
      <c r="I28" s="18">
        <v>50</v>
      </c>
      <c r="J28" s="18">
        <v>2.28</v>
      </c>
      <c r="K28" s="18">
        <f>SUM(I28:J28)</f>
        <v>52.28</v>
      </c>
      <c r="L28" s="18">
        <v>50</v>
      </c>
      <c r="M28" s="18">
        <v>3.41</v>
      </c>
      <c r="N28" s="18">
        <f>SUM(L28:M28)</f>
        <v>53.41</v>
      </c>
      <c r="O28" s="18">
        <v>50</v>
      </c>
      <c r="P28" s="18">
        <v>3.48</v>
      </c>
      <c r="Q28" s="18">
        <f>SUM(O28:P28)</f>
        <v>53.48</v>
      </c>
      <c r="R28" s="18"/>
      <c r="S28" s="18"/>
      <c r="T28" s="18"/>
      <c r="U28" s="18">
        <f t="shared" si="0"/>
        <v>239.17</v>
      </c>
      <c r="V28" s="18">
        <v>1</v>
      </c>
    </row>
    <row r="29" spans="2:22" ht="14.25">
      <c r="B29" s="3">
        <v>2</v>
      </c>
      <c r="C29" s="22" t="s">
        <v>22</v>
      </c>
      <c r="D29" s="18">
        <v>1997</v>
      </c>
      <c r="E29" s="18" t="s">
        <v>11</v>
      </c>
      <c r="F29" s="18"/>
      <c r="G29" s="19">
        <v>3</v>
      </c>
      <c r="H29" s="18">
        <v>60</v>
      </c>
      <c r="I29" s="18">
        <v>50</v>
      </c>
      <c r="J29" s="18">
        <v>2.71</v>
      </c>
      <c r="K29" s="18">
        <f>SUM(I29:J29)</f>
        <v>52.71</v>
      </c>
      <c r="L29" s="18">
        <v>50</v>
      </c>
      <c r="M29" s="18">
        <v>3.54</v>
      </c>
      <c r="N29" s="18">
        <f>SUM(L29:M29)</f>
        <v>53.54</v>
      </c>
      <c r="O29" s="18">
        <v>50</v>
      </c>
      <c r="P29" s="18">
        <v>3.41</v>
      </c>
      <c r="Q29" s="18">
        <f>SUM(O29:P29)</f>
        <v>53.41</v>
      </c>
      <c r="R29" s="18"/>
      <c r="S29" s="18"/>
      <c r="T29" s="18"/>
      <c r="U29" s="18">
        <f t="shared" si="0"/>
        <v>219.66</v>
      </c>
      <c r="V29" s="18">
        <v>2</v>
      </c>
    </row>
    <row r="30" spans="2:22" ht="14.25">
      <c r="B30" s="3">
        <v>3</v>
      </c>
      <c r="C30" s="22" t="s">
        <v>23</v>
      </c>
      <c r="D30" s="5">
        <v>1997</v>
      </c>
      <c r="E30" s="5" t="s">
        <v>11</v>
      </c>
      <c r="F30" s="5"/>
      <c r="G30" s="19">
        <v>4</v>
      </c>
      <c r="H30" s="18">
        <v>50</v>
      </c>
      <c r="I30" s="18">
        <v>50</v>
      </c>
      <c r="J30" s="18">
        <v>2.71</v>
      </c>
      <c r="K30" s="18">
        <f>SUM(I30:J30)</f>
        <v>52.71</v>
      </c>
      <c r="L30" s="18">
        <v>50</v>
      </c>
      <c r="M30" s="18">
        <v>3.48</v>
      </c>
      <c r="N30" s="18">
        <f>SUM(L30:M30)</f>
        <v>53.48</v>
      </c>
      <c r="O30" s="18">
        <v>50</v>
      </c>
      <c r="P30" s="18">
        <v>0</v>
      </c>
      <c r="Q30" s="18">
        <f>SUM(O30:P30)</f>
        <v>50</v>
      </c>
      <c r="R30" s="18"/>
      <c r="S30" s="18"/>
      <c r="T30" s="18"/>
      <c r="U30" s="18">
        <f t="shared" si="0"/>
        <v>206.19</v>
      </c>
      <c r="V30" s="18">
        <v>3</v>
      </c>
    </row>
    <row r="31" spans="2:22" ht="14.25">
      <c r="B31" s="3">
        <v>4</v>
      </c>
      <c r="C31" s="4" t="s">
        <v>20</v>
      </c>
      <c r="D31" s="5">
        <v>1995</v>
      </c>
      <c r="E31" s="5" t="s">
        <v>106</v>
      </c>
      <c r="F31" s="18"/>
      <c r="G31" s="19">
        <v>1</v>
      </c>
      <c r="H31" s="18">
        <v>100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>
        <f>H31+K31+N31+Q31+T31</f>
        <v>100</v>
      </c>
      <c r="V31" s="18">
        <v>4</v>
      </c>
    </row>
    <row r="32" spans="2:22" ht="14.25">
      <c r="B32" s="3">
        <v>5</v>
      </c>
      <c r="C32" s="4" t="s">
        <v>4</v>
      </c>
      <c r="D32" s="8"/>
      <c r="E32" s="8" t="s">
        <v>129</v>
      </c>
      <c r="F32" s="8"/>
      <c r="G32" s="19">
        <v>5</v>
      </c>
      <c r="H32" s="18">
        <v>45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>
        <f t="shared" si="0"/>
        <v>45</v>
      </c>
      <c r="V32" s="18">
        <v>5</v>
      </c>
    </row>
    <row r="33" spans="2:22" ht="14.25">
      <c r="B33" s="3">
        <v>6</v>
      </c>
      <c r="C33" s="4" t="s">
        <v>24</v>
      </c>
      <c r="D33" s="8">
        <v>1995</v>
      </c>
      <c r="E33" s="8" t="s">
        <v>106</v>
      </c>
      <c r="F33" s="8"/>
      <c r="G33" s="19">
        <v>6</v>
      </c>
      <c r="H33" s="18">
        <v>40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>
        <f t="shared" si="0"/>
        <v>40</v>
      </c>
      <c r="V33" s="18">
        <v>6</v>
      </c>
    </row>
    <row r="34" spans="2:22" ht="14.25">
      <c r="B34" s="3">
        <v>7</v>
      </c>
      <c r="C34" s="23" t="s">
        <v>25</v>
      </c>
      <c r="D34" s="8"/>
      <c r="E34" s="8" t="s">
        <v>129</v>
      </c>
      <c r="F34" s="8"/>
      <c r="G34" s="19">
        <v>7</v>
      </c>
      <c r="H34" s="18">
        <v>36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>
        <f t="shared" si="0"/>
        <v>36</v>
      </c>
      <c r="V34" s="18">
        <v>7</v>
      </c>
    </row>
    <row r="35" spans="2:22" ht="14.25">
      <c r="B35" s="3">
        <v>8</v>
      </c>
      <c r="C35" s="22" t="s">
        <v>54</v>
      </c>
      <c r="D35" s="18">
        <v>1995</v>
      </c>
      <c r="E35" s="18" t="s">
        <v>106</v>
      </c>
      <c r="F35" s="18"/>
      <c r="G35" s="19">
        <v>8</v>
      </c>
      <c r="H35" s="18">
        <v>32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>
        <f t="shared" si="0"/>
        <v>32</v>
      </c>
      <c r="V35" s="18">
        <v>8</v>
      </c>
    </row>
    <row r="36" spans="2:22" ht="14.25">
      <c r="B36" s="3">
        <v>9</v>
      </c>
      <c r="C36" s="22" t="s">
        <v>26</v>
      </c>
      <c r="D36" s="18">
        <v>1997</v>
      </c>
      <c r="E36" s="18" t="s">
        <v>11</v>
      </c>
      <c r="F36" s="18"/>
      <c r="G36" s="19">
        <v>9</v>
      </c>
      <c r="H36" s="18">
        <v>29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>
        <f t="shared" si="0"/>
        <v>29</v>
      </c>
      <c r="V36" s="18">
        <v>9</v>
      </c>
    </row>
    <row r="37" spans="2:22" ht="14.25">
      <c r="B37" s="3">
        <v>10</v>
      </c>
      <c r="C37" s="22" t="s">
        <v>27</v>
      </c>
      <c r="D37" s="18"/>
      <c r="E37" s="18" t="s">
        <v>129</v>
      </c>
      <c r="F37" s="18"/>
      <c r="G37" s="19">
        <v>10</v>
      </c>
      <c r="H37" s="18">
        <v>26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>
        <f t="shared" si="0"/>
        <v>26</v>
      </c>
      <c r="V37" s="18">
        <v>10</v>
      </c>
    </row>
    <row r="38" spans="2:22" ht="14.25">
      <c r="B38" s="3">
        <v>11</v>
      </c>
      <c r="C38" s="6" t="s">
        <v>28</v>
      </c>
      <c r="D38" s="8">
        <v>1995</v>
      </c>
      <c r="E38" s="8" t="s">
        <v>106</v>
      </c>
      <c r="F38" s="8"/>
      <c r="G38" s="19">
        <v>11</v>
      </c>
      <c r="H38" s="18">
        <v>24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>
        <f t="shared" si="0"/>
        <v>24</v>
      </c>
      <c r="V38" s="18">
        <v>11</v>
      </c>
    </row>
    <row r="39" spans="2:22" ht="14.25">
      <c r="B39" s="3">
        <v>12</v>
      </c>
      <c r="C39" s="22" t="s">
        <v>29</v>
      </c>
      <c r="D39" s="18"/>
      <c r="E39" s="18" t="s">
        <v>129</v>
      </c>
      <c r="F39" s="18"/>
      <c r="G39" s="19">
        <v>12</v>
      </c>
      <c r="H39" s="18">
        <v>22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>
        <f t="shared" si="0"/>
        <v>22</v>
      </c>
      <c r="V39" s="18">
        <v>12</v>
      </c>
    </row>
    <row r="40" ht="14.25">
      <c r="G40" s="10" t="s">
        <v>19</v>
      </c>
    </row>
    <row r="41" spans="2:7" ht="15">
      <c r="B41" s="1"/>
      <c r="C41" s="14" t="s">
        <v>11</v>
      </c>
      <c r="D41" s="1"/>
      <c r="E41" s="1"/>
      <c r="F41" s="1"/>
      <c r="G41" s="16"/>
    </row>
    <row r="42" spans="2:22" ht="15">
      <c r="B42" s="11" t="s">
        <v>0</v>
      </c>
      <c r="C42" s="13" t="s">
        <v>16</v>
      </c>
      <c r="D42" s="11" t="s">
        <v>8</v>
      </c>
      <c r="E42" s="11"/>
      <c r="F42" s="11" t="s">
        <v>12</v>
      </c>
      <c r="G42" s="2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2:22" ht="14.25">
      <c r="B43" s="3">
        <v>1</v>
      </c>
      <c r="C43" s="17" t="s">
        <v>14</v>
      </c>
      <c r="D43" s="7">
        <v>2000</v>
      </c>
      <c r="E43" s="7" t="s">
        <v>11</v>
      </c>
      <c r="F43" s="7"/>
      <c r="G43" s="29">
        <v>1</v>
      </c>
      <c r="H43" s="18">
        <v>100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>
        <f t="shared" si="0"/>
        <v>100</v>
      </c>
      <c r="V43" s="18">
        <v>1</v>
      </c>
    </row>
    <row r="44" spans="2:22" ht="14.25">
      <c r="B44" s="3">
        <v>2</v>
      </c>
      <c r="C44" s="17" t="s">
        <v>17</v>
      </c>
      <c r="D44" s="7">
        <v>2001</v>
      </c>
      <c r="E44" s="7" t="s">
        <v>11</v>
      </c>
      <c r="F44" s="5"/>
      <c r="G44" s="29">
        <v>2</v>
      </c>
      <c r="H44" s="18">
        <v>80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>
        <f t="shared" si="0"/>
        <v>80</v>
      </c>
      <c r="V44" s="18">
        <v>2</v>
      </c>
    </row>
    <row r="45" spans="2:22" ht="14.25">
      <c r="B45" s="3">
        <v>3</v>
      </c>
      <c r="C45" s="6" t="s">
        <v>15</v>
      </c>
      <c r="D45" s="8"/>
      <c r="E45" s="8" t="s">
        <v>11</v>
      </c>
      <c r="F45" s="7"/>
      <c r="G45" s="29">
        <v>3</v>
      </c>
      <c r="H45" s="18">
        <v>60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>
        <f t="shared" si="0"/>
        <v>60</v>
      </c>
      <c r="V45" s="18">
        <v>3</v>
      </c>
    </row>
    <row r="46" spans="2:22" ht="14.25">
      <c r="B46" s="3">
        <v>4</v>
      </c>
      <c r="C46" s="6" t="s">
        <v>13</v>
      </c>
      <c r="D46" s="8"/>
      <c r="E46" s="8" t="s">
        <v>11</v>
      </c>
      <c r="F46" s="5"/>
      <c r="G46" s="29">
        <v>4</v>
      </c>
      <c r="H46" s="18">
        <v>50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>
        <f t="shared" si="0"/>
        <v>50</v>
      </c>
      <c r="V46" s="18">
        <v>4</v>
      </c>
    </row>
    <row r="47" spans="2:22" ht="14.25">
      <c r="B47" s="3">
        <v>5</v>
      </c>
      <c r="C47" s="4" t="s">
        <v>3</v>
      </c>
      <c r="D47" s="5"/>
      <c r="E47" s="5" t="s">
        <v>11</v>
      </c>
      <c r="F47" s="5"/>
      <c r="G47" s="29">
        <v>5</v>
      </c>
      <c r="H47" s="18">
        <v>45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>
        <f t="shared" si="0"/>
        <v>45</v>
      </c>
      <c r="V47" s="18">
        <v>5</v>
      </c>
    </row>
    <row r="48" spans="2:22" ht="14.25">
      <c r="B48" s="35"/>
      <c r="C48" s="36"/>
      <c r="D48" s="37"/>
      <c r="E48" s="37"/>
      <c r="F48" s="37"/>
      <c r="G48" s="3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2:7" ht="15">
      <c r="B49" s="1"/>
      <c r="D49" s="1"/>
      <c r="E49" s="1"/>
      <c r="F49" s="1"/>
      <c r="G49" s="2"/>
    </row>
    <row r="50" spans="2:10" ht="15">
      <c r="B50" s="11" t="s">
        <v>5</v>
      </c>
      <c r="C50" s="13" t="s">
        <v>6</v>
      </c>
      <c r="D50" s="11" t="s">
        <v>8</v>
      </c>
      <c r="E50" s="11"/>
      <c r="F50" s="13" t="s">
        <v>7</v>
      </c>
      <c r="G50" s="57" t="s">
        <v>55</v>
      </c>
      <c r="H50" s="57"/>
      <c r="I50" s="18" t="s">
        <v>56</v>
      </c>
      <c r="J50" s="18" t="s">
        <v>63</v>
      </c>
    </row>
    <row r="51" spans="2:10" ht="35.25">
      <c r="B51" s="11"/>
      <c r="C51" s="43" t="s">
        <v>10</v>
      </c>
      <c r="D51" s="11"/>
      <c r="E51" s="11"/>
      <c r="F51" s="13"/>
      <c r="G51" s="39" t="s">
        <v>63</v>
      </c>
      <c r="H51" s="40" t="s">
        <v>64</v>
      </c>
      <c r="I51" s="18"/>
      <c r="J51" s="18"/>
    </row>
    <row r="52" spans="2:10" ht="14.25">
      <c r="B52" s="3">
        <v>1</v>
      </c>
      <c r="C52" s="12" t="s">
        <v>1</v>
      </c>
      <c r="D52" s="4"/>
      <c r="E52" s="5" t="s">
        <v>129</v>
      </c>
      <c r="F52" s="5"/>
      <c r="G52" s="18">
        <v>1</v>
      </c>
      <c r="H52" s="18">
        <v>100</v>
      </c>
      <c r="I52" s="18">
        <v>100</v>
      </c>
      <c r="J52" s="18">
        <v>1</v>
      </c>
    </row>
    <row r="53" spans="2:10" ht="14.25">
      <c r="B53" s="3">
        <v>2</v>
      </c>
      <c r="C53" s="12" t="s">
        <v>2</v>
      </c>
      <c r="D53" s="4">
        <v>1992</v>
      </c>
      <c r="E53" s="45" t="s">
        <v>106</v>
      </c>
      <c r="F53" s="8"/>
      <c r="G53" s="18">
        <v>2</v>
      </c>
      <c r="H53" s="18">
        <v>80</v>
      </c>
      <c r="I53" s="18">
        <v>80</v>
      </c>
      <c r="J53" s="18">
        <v>2</v>
      </c>
    </row>
    <row r="54" spans="2:10" ht="14.25">
      <c r="B54" s="3">
        <v>3</v>
      </c>
      <c r="C54" s="12" t="s">
        <v>9</v>
      </c>
      <c r="D54" s="4"/>
      <c r="E54" s="5" t="s">
        <v>129</v>
      </c>
      <c r="F54" s="5"/>
      <c r="G54" s="18">
        <v>3</v>
      </c>
      <c r="H54" s="18">
        <v>60</v>
      </c>
      <c r="I54" s="18">
        <v>60</v>
      </c>
      <c r="J54" s="18">
        <v>3</v>
      </c>
    </row>
  </sheetData>
  <sheetProtection/>
  <mergeCells count="6">
    <mergeCell ref="G4:H4"/>
    <mergeCell ref="I4:K4"/>
    <mergeCell ref="L4:N4"/>
    <mergeCell ref="O4:Q4"/>
    <mergeCell ref="R4:T4"/>
    <mergeCell ref="G50:H50"/>
  </mergeCells>
  <conditionalFormatting sqref="D46:E46">
    <cfRule type="iconSet" priority="1" dxfId="0">
      <iconSet iconSet="4RedToBlack">
        <cfvo type="percent" val="0"/>
        <cfvo type="percent" val="25"/>
        <cfvo type="percent" val="50"/>
        <cfvo type="percent" val="75"/>
      </iconSet>
    </cfRule>
  </conditionalFormatting>
  <printOptions/>
  <pageMargins left="0.1968503937007874" right="0.1968503937007874" top="0.2362204724409449" bottom="0.2362204724409449" header="0.03937007874015748" footer="0.03937007874015748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8"/>
  <sheetViews>
    <sheetView zoomScale="80" zoomScaleNormal="80" zoomScalePageLayoutView="0" workbookViewId="0" topLeftCell="A1">
      <selection activeCell="C20" sqref="C20"/>
    </sheetView>
  </sheetViews>
  <sheetFormatPr defaultColWidth="9.140625" defaultRowHeight="15"/>
  <cols>
    <col min="1" max="1" width="3.00390625" style="30" customWidth="1"/>
    <col min="2" max="2" width="4.00390625" style="30" customWidth="1"/>
    <col min="3" max="3" width="25.7109375" style="30" customWidth="1"/>
    <col min="4" max="4" width="7.00390625" style="30" customWidth="1"/>
    <col min="5" max="5" width="9.8515625" style="30" customWidth="1"/>
    <col min="6" max="6" width="21.140625" style="30" customWidth="1"/>
    <col min="7" max="7" width="5.57421875" style="30" customWidth="1"/>
    <col min="8" max="8" width="5.8515625" style="30" customWidth="1"/>
    <col min="9" max="9" width="5.140625" style="30" customWidth="1"/>
    <col min="10" max="10" width="5.8515625" style="30" customWidth="1"/>
    <col min="11" max="11" width="6.8515625" style="30" customWidth="1"/>
    <col min="12" max="16384" width="9.140625" style="30" customWidth="1"/>
  </cols>
  <sheetData>
    <row r="2" ht="18">
      <c r="C2" s="34" t="s">
        <v>130</v>
      </c>
    </row>
    <row r="4" spans="2:11" ht="18.75" customHeight="1">
      <c r="B4" s="33" t="s">
        <v>104</v>
      </c>
      <c r="C4" s="33" t="s">
        <v>105</v>
      </c>
      <c r="D4" s="33" t="s">
        <v>8</v>
      </c>
      <c r="E4" s="33" t="s">
        <v>107</v>
      </c>
      <c r="F4" s="33" t="s">
        <v>12</v>
      </c>
      <c r="G4" s="58" t="s">
        <v>79</v>
      </c>
      <c r="H4" s="58"/>
      <c r="I4" s="58" t="s">
        <v>93</v>
      </c>
      <c r="J4" s="58"/>
      <c r="K4" s="33" t="s">
        <v>56</v>
      </c>
    </row>
    <row r="5" spans="2:11" ht="33">
      <c r="B5" s="31"/>
      <c r="C5" s="33" t="s">
        <v>30</v>
      </c>
      <c r="D5" s="31"/>
      <c r="E5" s="31"/>
      <c r="F5" s="31"/>
      <c r="G5" s="32" t="s">
        <v>63</v>
      </c>
      <c r="H5" s="32" t="s">
        <v>64</v>
      </c>
      <c r="I5" s="32" t="s">
        <v>63</v>
      </c>
      <c r="J5" s="32" t="s">
        <v>64</v>
      </c>
      <c r="K5" s="31"/>
    </row>
    <row r="6" spans="2:11" ht="14.25">
      <c r="B6" s="31">
        <v>1</v>
      </c>
      <c r="C6" s="31" t="s">
        <v>66</v>
      </c>
      <c r="D6" s="31">
        <v>1993</v>
      </c>
      <c r="E6" s="31" t="s">
        <v>106</v>
      </c>
      <c r="F6" s="31"/>
      <c r="G6" s="31">
        <v>1</v>
      </c>
      <c r="H6" s="31">
        <v>100</v>
      </c>
      <c r="I6" s="31">
        <v>1</v>
      </c>
      <c r="J6" s="31">
        <v>100</v>
      </c>
      <c r="K6" s="31">
        <f aca="true" t="shared" si="0" ref="K6:K18">H6+J6</f>
        <v>200</v>
      </c>
    </row>
    <row r="7" spans="2:11" ht="14.25">
      <c r="B7" s="31">
        <v>2</v>
      </c>
      <c r="C7" s="31" t="s">
        <v>68</v>
      </c>
      <c r="D7" s="31">
        <v>1992</v>
      </c>
      <c r="E7" s="31" t="s">
        <v>106</v>
      </c>
      <c r="F7" s="31"/>
      <c r="G7" s="31">
        <v>3</v>
      </c>
      <c r="H7" s="31">
        <v>60</v>
      </c>
      <c r="I7" s="31">
        <v>2</v>
      </c>
      <c r="J7" s="31">
        <v>80</v>
      </c>
      <c r="K7" s="31">
        <f t="shared" si="0"/>
        <v>140</v>
      </c>
    </row>
    <row r="8" spans="2:11" ht="14.25">
      <c r="B8" s="31">
        <v>3</v>
      </c>
      <c r="C8" s="31" t="s">
        <v>67</v>
      </c>
      <c r="D8" s="31">
        <v>1984</v>
      </c>
      <c r="E8" s="31" t="s">
        <v>78</v>
      </c>
      <c r="F8" s="31"/>
      <c r="G8" s="31">
        <v>2</v>
      </c>
      <c r="H8" s="31">
        <v>80</v>
      </c>
      <c r="I8" s="31">
        <v>5</v>
      </c>
      <c r="J8" s="31">
        <v>45</v>
      </c>
      <c r="K8" s="31">
        <f t="shared" si="0"/>
        <v>125</v>
      </c>
    </row>
    <row r="9" spans="2:11" ht="14.25">
      <c r="B9" s="31">
        <v>4</v>
      </c>
      <c r="C9" s="31" t="s">
        <v>69</v>
      </c>
      <c r="D9" s="31">
        <v>1989</v>
      </c>
      <c r="E9" s="31" t="s">
        <v>78</v>
      </c>
      <c r="F9" s="31"/>
      <c r="G9" s="31">
        <v>4</v>
      </c>
      <c r="H9" s="31">
        <v>50</v>
      </c>
      <c r="I9" s="31">
        <v>3</v>
      </c>
      <c r="J9" s="31">
        <v>60</v>
      </c>
      <c r="K9" s="31">
        <f t="shared" si="0"/>
        <v>110</v>
      </c>
    </row>
    <row r="10" spans="2:11" ht="14.25">
      <c r="B10" s="31">
        <v>5</v>
      </c>
      <c r="C10" s="31" t="s">
        <v>70</v>
      </c>
      <c r="D10" s="31">
        <v>1982</v>
      </c>
      <c r="E10" s="31" t="s">
        <v>78</v>
      </c>
      <c r="F10" s="31"/>
      <c r="G10" s="31">
        <v>5</v>
      </c>
      <c r="H10" s="31">
        <v>45</v>
      </c>
      <c r="I10" s="31">
        <v>4</v>
      </c>
      <c r="J10" s="31">
        <v>50</v>
      </c>
      <c r="K10" s="31">
        <f t="shared" si="0"/>
        <v>95</v>
      </c>
    </row>
    <row r="11" spans="2:11" ht="14.25">
      <c r="B11" s="31">
        <v>6</v>
      </c>
      <c r="C11" s="31" t="s">
        <v>98</v>
      </c>
      <c r="D11" s="31">
        <v>1996</v>
      </c>
      <c r="E11" s="31" t="s">
        <v>106</v>
      </c>
      <c r="F11" s="31"/>
      <c r="G11" s="31"/>
      <c r="H11" s="31"/>
      <c r="I11" s="31">
        <v>2</v>
      </c>
      <c r="J11" s="31">
        <v>80</v>
      </c>
      <c r="K11" s="31">
        <f t="shared" si="0"/>
        <v>80</v>
      </c>
    </row>
    <row r="12" spans="2:11" ht="14.25">
      <c r="B12" s="31">
        <v>7</v>
      </c>
      <c r="C12" s="31" t="s">
        <v>72</v>
      </c>
      <c r="D12" s="31">
        <v>1995</v>
      </c>
      <c r="E12" s="31" t="s">
        <v>106</v>
      </c>
      <c r="F12" s="31"/>
      <c r="G12" s="31">
        <v>7</v>
      </c>
      <c r="H12" s="31">
        <v>36</v>
      </c>
      <c r="I12" s="31">
        <v>8</v>
      </c>
      <c r="J12" s="31">
        <v>32</v>
      </c>
      <c r="K12" s="31">
        <f t="shared" si="0"/>
        <v>68</v>
      </c>
    </row>
    <row r="13" spans="2:11" ht="14.25">
      <c r="B13" s="31">
        <v>8</v>
      </c>
      <c r="C13" s="31" t="s">
        <v>96</v>
      </c>
      <c r="D13" s="31">
        <v>1996</v>
      </c>
      <c r="E13" s="31" t="s">
        <v>106</v>
      </c>
      <c r="F13" s="31"/>
      <c r="G13" s="31"/>
      <c r="H13" s="31"/>
      <c r="I13" s="31">
        <v>3</v>
      </c>
      <c r="J13" s="31">
        <v>60</v>
      </c>
      <c r="K13" s="31">
        <f t="shared" si="0"/>
        <v>60</v>
      </c>
    </row>
    <row r="14" spans="2:11" ht="14.25">
      <c r="B14" s="31">
        <v>9</v>
      </c>
      <c r="C14" s="31" t="s">
        <v>73</v>
      </c>
      <c r="D14" s="31">
        <v>1995</v>
      </c>
      <c r="E14" s="31" t="s">
        <v>106</v>
      </c>
      <c r="F14" s="31"/>
      <c r="G14" s="31">
        <v>9</v>
      </c>
      <c r="H14" s="31">
        <v>29</v>
      </c>
      <c r="I14" s="31">
        <v>11</v>
      </c>
      <c r="J14" s="31">
        <v>24</v>
      </c>
      <c r="K14" s="31">
        <f t="shared" si="0"/>
        <v>53</v>
      </c>
    </row>
    <row r="15" spans="2:11" ht="14.25">
      <c r="B15" s="31">
        <v>10</v>
      </c>
      <c r="C15" s="31" t="s">
        <v>75</v>
      </c>
      <c r="D15" s="31">
        <v>1983</v>
      </c>
      <c r="E15" s="31" t="s">
        <v>78</v>
      </c>
      <c r="F15" s="31"/>
      <c r="G15" s="31">
        <v>11</v>
      </c>
      <c r="H15" s="31">
        <v>24</v>
      </c>
      <c r="I15" s="31">
        <v>10</v>
      </c>
      <c r="J15" s="31">
        <v>26</v>
      </c>
      <c r="K15" s="31">
        <f t="shared" si="0"/>
        <v>50</v>
      </c>
    </row>
    <row r="16" spans="2:11" ht="14.25">
      <c r="B16" s="31">
        <v>11</v>
      </c>
      <c r="C16" s="31" t="s">
        <v>71</v>
      </c>
      <c r="D16" s="31">
        <v>1996</v>
      </c>
      <c r="E16" s="31" t="s">
        <v>106</v>
      </c>
      <c r="F16" s="31"/>
      <c r="G16" s="31">
        <v>6</v>
      </c>
      <c r="H16" s="31">
        <v>40</v>
      </c>
      <c r="I16" s="31"/>
      <c r="J16" s="31"/>
      <c r="K16" s="31">
        <f t="shared" si="0"/>
        <v>40</v>
      </c>
    </row>
    <row r="17" spans="2:11" ht="14.25">
      <c r="B17" s="31">
        <v>12</v>
      </c>
      <c r="C17" s="31" t="s">
        <v>94</v>
      </c>
      <c r="D17" s="31">
        <v>1995</v>
      </c>
      <c r="E17" s="31" t="s">
        <v>106</v>
      </c>
      <c r="F17" s="31"/>
      <c r="G17" s="31"/>
      <c r="H17" s="31"/>
      <c r="I17" s="31">
        <v>6</v>
      </c>
      <c r="J17" s="31">
        <v>40</v>
      </c>
      <c r="K17" s="31">
        <f t="shared" si="0"/>
        <v>40</v>
      </c>
    </row>
    <row r="18" spans="2:11" ht="14.25">
      <c r="B18" s="31">
        <v>13</v>
      </c>
      <c r="C18" s="31" t="s">
        <v>95</v>
      </c>
      <c r="D18" s="31">
        <v>1995</v>
      </c>
      <c r="E18" s="31" t="s">
        <v>106</v>
      </c>
      <c r="F18" s="31"/>
      <c r="G18" s="31"/>
      <c r="H18" s="31"/>
      <c r="I18" s="31">
        <v>7</v>
      </c>
      <c r="J18" s="31">
        <v>36</v>
      </c>
      <c r="K18" s="31">
        <f t="shared" si="0"/>
        <v>36</v>
      </c>
    </row>
    <row r="21" spans="2:11" ht="15">
      <c r="B21" s="31"/>
      <c r="C21" s="33" t="s">
        <v>11</v>
      </c>
      <c r="D21" s="31"/>
      <c r="E21" s="31"/>
      <c r="F21" s="31"/>
      <c r="G21" s="31"/>
      <c r="H21" s="31"/>
      <c r="I21" s="31"/>
      <c r="J21" s="31"/>
      <c r="K21" s="31"/>
    </row>
    <row r="22" spans="2:11" ht="14.25">
      <c r="B22" s="31">
        <v>1</v>
      </c>
      <c r="C22" s="31" t="s">
        <v>97</v>
      </c>
      <c r="D22" s="31">
        <v>1998</v>
      </c>
      <c r="E22" s="31" t="s">
        <v>11</v>
      </c>
      <c r="F22" s="31"/>
      <c r="G22" s="31">
        <v>8</v>
      </c>
      <c r="H22" s="31">
        <v>32</v>
      </c>
      <c r="I22" s="31">
        <v>1</v>
      </c>
      <c r="J22" s="31">
        <v>100</v>
      </c>
      <c r="K22" s="31">
        <f>H22+J22</f>
        <v>132</v>
      </c>
    </row>
    <row r="23" spans="2:11" ht="14.25">
      <c r="B23" s="31">
        <v>2</v>
      </c>
      <c r="C23" s="31" t="s">
        <v>76</v>
      </c>
      <c r="D23" s="31">
        <v>2000</v>
      </c>
      <c r="E23" s="31" t="s">
        <v>11</v>
      </c>
      <c r="F23" s="31"/>
      <c r="G23" s="31">
        <v>12</v>
      </c>
      <c r="H23" s="31">
        <v>22</v>
      </c>
      <c r="I23" s="31">
        <v>4</v>
      </c>
      <c r="J23" s="31">
        <v>50</v>
      </c>
      <c r="K23" s="31">
        <f>H23+J23</f>
        <v>72</v>
      </c>
    </row>
    <row r="24" spans="2:11" ht="14.25">
      <c r="B24" s="31">
        <v>3</v>
      </c>
      <c r="C24" s="31" t="s">
        <v>99</v>
      </c>
      <c r="D24" s="31">
        <v>1998</v>
      </c>
      <c r="E24" s="31" t="s">
        <v>11</v>
      </c>
      <c r="F24" s="31"/>
      <c r="G24" s="31"/>
      <c r="H24" s="31"/>
      <c r="I24" s="31">
        <v>5</v>
      </c>
      <c r="J24" s="31">
        <v>45</v>
      </c>
      <c r="K24" s="31">
        <f>H24+J24</f>
        <v>45</v>
      </c>
    </row>
    <row r="25" spans="2:11" ht="14.25">
      <c r="B25" s="31">
        <v>4</v>
      </c>
      <c r="C25" s="31" t="s">
        <v>77</v>
      </c>
      <c r="D25" s="31">
        <v>2000</v>
      </c>
      <c r="E25" s="31" t="s">
        <v>11</v>
      </c>
      <c r="F25" s="31"/>
      <c r="G25" s="31">
        <v>13</v>
      </c>
      <c r="H25" s="31">
        <v>20</v>
      </c>
      <c r="I25" s="31"/>
      <c r="J25" s="31"/>
      <c r="K25" s="31">
        <f>H25+J25</f>
        <v>20</v>
      </c>
    </row>
    <row r="26" spans="2:11" ht="14.25"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8" spans="2:11" ht="15">
      <c r="B28" s="31"/>
      <c r="C28" s="33" t="s">
        <v>81</v>
      </c>
      <c r="D28" s="31"/>
      <c r="E28" s="31"/>
      <c r="F28" s="31"/>
      <c r="G28" s="31"/>
      <c r="H28" s="31"/>
      <c r="I28" s="31"/>
      <c r="J28" s="31"/>
      <c r="K28" s="31"/>
    </row>
    <row r="29" spans="2:11" ht="14.25">
      <c r="B29" s="31">
        <v>1</v>
      </c>
      <c r="C29" s="31" t="s">
        <v>83</v>
      </c>
      <c r="D29" s="31">
        <v>1970</v>
      </c>
      <c r="E29" s="31" t="s">
        <v>81</v>
      </c>
      <c r="F29" s="31"/>
      <c r="G29" s="31">
        <v>3</v>
      </c>
      <c r="H29" s="31">
        <v>60</v>
      </c>
      <c r="I29" s="31">
        <v>2</v>
      </c>
      <c r="J29" s="31">
        <v>80</v>
      </c>
      <c r="K29" s="31">
        <f aca="true" t="shared" si="1" ref="K29:K34">H29+J29</f>
        <v>140</v>
      </c>
    </row>
    <row r="30" spans="2:11" ht="14.25">
      <c r="B30" s="31">
        <v>2</v>
      </c>
      <c r="C30" s="31" t="s">
        <v>82</v>
      </c>
      <c r="D30" s="31">
        <v>1979</v>
      </c>
      <c r="E30" s="31" t="s">
        <v>81</v>
      </c>
      <c r="F30" s="31"/>
      <c r="G30" s="31">
        <v>2</v>
      </c>
      <c r="H30" s="31">
        <v>80</v>
      </c>
      <c r="I30" s="31">
        <v>4</v>
      </c>
      <c r="J30" s="31">
        <v>50</v>
      </c>
      <c r="K30" s="31">
        <f t="shared" si="1"/>
        <v>130</v>
      </c>
    </row>
    <row r="31" spans="2:11" ht="14.25">
      <c r="B31" s="31">
        <v>3</v>
      </c>
      <c r="C31" s="31" t="s">
        <v>74</v>
      </c>
      <c r="D31" s="31">
        <v>1971</v>
      </c>
      <c r="E31" s="31" t="s">
        <v>81</v>
      </c>
      <c r="F31" s="31"/>
      <c r="G31" s="31">
        <v>10</v>
      </c>
      <c r="H31" s="31">
        <v>26</v>
      </c>
      <c r="I31" s="31">
        <v>1</v>
      </c>
      <c r="J31" s="31">
        <v>100</v>
      </c>
      <c r="K31" s="31">
        <f t="shared" si="1"/>
        <v>126</v>
      </c>
    </row>
    <row r="32" spans="2:11" ht="14.25">
      <c r="B32" s="31">
        <v>4</v>
      </c>
      <c r="C32" s="31" t="s">
        <v>80</v>
      </c>
      <c r="D32" s="31">
        <v>1971</v>
      </c>
      <c r="E32" s="31" t="s">
        <v>81</v>
      </c>
      <c r="F32" s="31"/>
      <c r="G32" s="31">
        <v>1</v>
      </c>
      <c r="H32" s="31">
        <v>100</v>
      </c>
      <c r="I32" s="31"/>
      <c r="J32" s="31"/>
      <c r="K32" s="31">
        <f t="shared" si="1"/>
        <v>100</v>
      </c>
    </row>
    <row r="33" spans="2:11" ht="14.25">
      <c r="B33" s="31">
        <v>5</v>
      </c>
      <c r="C33" s="31" t="s">
        <v>92</v>
      </c>
      <c r="D33" s="31">
        <v>1974</v>
      </c>
      <c r="E33" s="31" t="s">
        <v>81</v>
      </c>
      <c r="F33" s="31"/>
      <c r="G33" s="31"/>
      <c r="H33" s="31"/>
      <c r="I33" s="31">
        <v>3</v>
      </c>
      <c r="J33" s="31">
        <v>60</v>
      </c>
      <c r="K33" s="31">
        <f t="shared" si="1"/>
        <v>60</v>
      </c>
    </row>
    <row r="34" spans="2:11" ht="14.25">
      <c r="B34" s="31">
        <v>6</v>
      </c>
      <c r="C34" s="31" t="s">
        <v>84</v>
      </c>
      <c r="D34" s="31">
        <v>1969</v>
      </c>
      <c r="E34" s="31" t="s">
        <v>81</v>
      </c>
      <c r="F34" s="31"/>
      <c r="G34" s="31">
        <v>4</v>
      </c>
      <c r="H34" s="31">
        <v>50</v>
      </c>
      <c r="I34" s="31"/>
      <c r="J34" s="31"/>
      <c r="K34" s="31">
        <f t="shared" si="1"/>
        <v>50</v>
      </c>
    </row>
    <row r="37" spans="2:11" ht="15">
      <c r="B37" s="31"/>
      <c r="C37" s="33" t="s">
        <v>10</v>
      </c>
      <c r="D37" s="31"/>
      <c r="E37" s="31"/>
      <c r="F37" s="31"/>
      <c r="G37" s="31"/>
      <c r="H37" s="31"/>
      <c r="I37" s="31"/>
      <c r="J37" s="31"/>
      <c r="K37" s="31"/>
    </row>
    <row r="38" spans="2:11" ht="14.25">
      <c r="B38" s="31">
        <v>1</v>
      </c>
      <c r="C38" s="31" t="s">
        <v>85</v>
      </c>
      <c r="D38" s="31">
        <v>1992</v>
      </c>
      <c r="E38" s="31" t="s">
        <v>106</v>
      </c>
      <c r="F38" s="31"/>
      <c r="G38" s="31">
        <v>1</v>
      </c>
      <c r="H38" s="31">
        <v>100</v>
      </c>
      <c r="I38" s="31">
        <v>3</v>
      </c>
      <c r="J38" s="31">
        <v>60</v>
      </c>
      <c r="K38" s="31">
        <f aca="true" t="shared" si="2" ref="K38:K48">H38+J38</f>
        <v>160</v>
      </c>
    </row>
    <row r="39" spans="2:11" ht="14.25">
      <c r="B39" s="31">
        <v>2</v>
      </c>
      <c r="C39" s="31" t="s">
        <v>87</v>
      </c>
      <c r="D39" s="31">
        <v>1995</v>
      </c>
      <c r="E39" s="31" t="s">
        <v>106</v>
      </c>
      <c r="F39" s="31"/>
      <c r="G39" s="31">
        <v>3</v>
      </c>
      <c r="H39" s="31">
        <v>60</v>
      </c>
      <c r="I39" s="31">
        <v>1</v>
      </c>
      <c r="J39" s="31">
        <v>100</v>
      </c>
      <c r="K39" s="31">
        <f t="shared" si="2"/>
        <v>160</v>
      </c>
    </row>
    <row r="40" spans="2:11" ht="14.25">
      <c r="B40" s="31">
        <v>3</v>
      </c>
      <c r="C40" s="31" t="s">
        <v>86</v>
      </c>
      <c r="D40" s="31">
        <v>1994</v>
      </c>
      <c r="E40" s="31" t="s">
        <v>106</v>
      </c>
      <c r="F40" s="31"/>
      <c r="G40" s="31">
        <v>2</v>
      </c>
      <c r="H40" s="31">
        <v>80</v>
      </c>
      <c r="I40" s="31">
        <v>6</v>
      </c>
      <c r="J40" s="31">
        <v>40</v>
      </c>
      <c r="K40" s="31">
        <f t="shared" si="2"/>
        <v>120</v>
      </c>
    </row>
    <row r="41" spans="2:11" ht="14.25">
      <c r="B41" s="31">
        <v>4</v>
      </c>
      <c r="C41" s="31" t="s">
        <v>89</v>
      </c>
      <c r="D41" s="31">
        <v>1992</v>
      </c>
      <c r="E41" s="31" t="s">
        <v>106</v>
      </c>
      <c r="F41" s="31"/>
      <c r="G41" s="31">
        <v>5</v>
      </c>
      <c r="H41" s="31">
        <v>45</v>
      </c>
      <c r="I41" s="31">
        <v>4</v>
      </c>
      <c r="J41" s="31">
        <v>50</v>
      </c>
      <c r="K41" s="31">
        <f t="shared" si="2"/>
        <v>95</v>
      </c>
    </row>
    <row r="42" spans="2:11" ht="14.25">
      <c r="B42" s="31">
        <v>5</v>
      </c>
      <c r="C42" s="31" t="s">
        <v>88</v>
      </c>
      <c r="D42" s="31">
        <v>1998</v>
      </c>
      <c r="E42" s="31" t="s">
        <v>11</v>
      </c>
      <c r="F42" s="31"/>
      <c r="G42" s="31">
        <v>4</v>
      </c>
      <c r="H42" s="31">
        <v>50</v>
      </c>
      <c r="I42" s="31">
        <v>8</v>
      </c>
      <c r="J42" s="31">
        <v>32</v>
      </c>
      <c r="K42" s="31">
        <f t="shared" si="2"/>
        <v>82</v>
      </c>
    </row>
    <row r="43" spans="2:11" ht="14.25">
      <c r="B43" s="31">
        <v>6</v>
      </c>
      <c r="C43" s="31" t="s">
        <v>100</v>
      </c>
      <c r="D43" s="31">
        <v>1982</v>
      </c>
      <c r="E43" s="31" t="s">
        <v>78</v>
      </c>
      <c r="F43" s="31"/>
      <c r="G43" s="31"/>
      <c r="H43" s="31"/>
      <c r="I43" s="31">
        <v>2</v>
      </c>
      <c r="J43" s="31">
        <v>80</v>
      </c>
      <c r="K43" s="31">
        <f t="shared" si="2"/>
        <v>80</v>
      </c>
    </row>
    <row r="44" spans="2:11" ht="14.25">
      <c r="B44" s="31">
        <v>7</v>
      </c>
      <c r="C44" s="31" t="s">
        <v>90</v>
      </c>
      <c r="D44" s="31">
        <v>1993</v>
      </c>
      <c r="E44" s="31" t="s">
        <v>106</v>
      </c>
      <c r="F44" s="31"/>
      <c r="G44" s="31">
        <v>6</v>
      </c>
      <c r="H44" s="31">
        <v>40</v>
      </c>
      <c r="I44" s="31">
        <v>9</v>
      </c>
      <c r="J44" s="31">
        <v>29</v>
      </c>
      <c r="K44" s="31">
        <f t="shared" si="2"/>
        <v>69</v>
      </c>
    </row>
    <row r="45" spans="2:11" ht="14.25">
      <c r="B45" s="31">
        <v>8</v>
      </c>
      <c r="C45" s="31" t="s">
        <v>101</v>
      </c>
      <c r="D45" s="31">
        <v>1995</v>
      </c>
      <c r="E45" s="31" t="s">
        <v>106</v>
      </c>
      <c r="F45" s="31"/>
      <c r="G45" s="31"/>
      <c r="H45" s="31"/>
      <c r="I45" s="31">
        <v>5</v>
      </c>
      <c r="J45" s="31">
        <v>45</v>
      </c>
      <c r="K45" s="31">
        <f t="shared" si="2"/>
        <v>45</v>
      </c>
    </row>
    <row r="46" spans="2:11" ht="14.25">
      <c r="B46" s="31">
        <v>9</v>
      </c>
      <c r="C46" s="31" t="s">
        <v>91</v>
      </c>
      <c r="D46" s="31">
        <v>1987</v>
      </c>
      <c r="E46" s="31" t="s">
        <v>78</v>
      </c>
      <c r="F46" s="31"/>
      <c r="G46" s="31">
        <v>7</v>
      </c>
      <c r="H46" s="31">
        <v>36</v>
      </c>
      <c r="I46" s="31"/>
      <c r="J46" s="31"/>
      <c r="K46" s="31">
        <f t="shared" si="2"/>
        <v>36</v>
      </c>
    </row>
    <row r="47" spans="2:11" ht="14.25">
      <c r="B47" s="31">
        <v>10</v>
      </c>
      <c r="C47" s="31" t="s">
        <v>102</v>
      </c>
      <c r="D47" s="31">
        <v>1987</v>
      </c>
      <c r="E47" s="31" t="s">
        <v>78</v>
      </c>
      <c r="F47" s="31"/>
      <c r="G47" s="31"/>
      <c r="H47" s="31"/>
      <c r="I47" s="31">
        <v>7</v>
      </c>
      <c r="J47" s="31">
        <v>36</v>
      </c>
      <c r="K47" s="31">
        <f t="shared" si="2"/>
        <v>36</v>
      </c>
    </row>
    <row r="48" spans="2:11" ht="14.25">
      <c r="B48" s="31">
        <v>11</v>
      </c>
      <c r="C48" s="31" t="s">
        <v>103</v>
      </c>
      <c r="D48" s="31">
        <v>1996</v>
      </c>
      <c r="E48" s="31" t="s">
        <v>106</v>
      </c>
      <c r="F48" s="31"/>
      <c r="G48" s="31"/>
      <c r="H48" s="31"/>
      <c r="I48" s="31">
        <v>10</v>
      </c>
      <c r="J48" s="31">
        <v>26</v>
      </c>
      <c r="K48" s="31">
        <f t="shared" si="2"/>
        <v>26</v>
      </c>
    </row>
  </sheetData>
  <sheetProtection/>
  <mergeCells count="2">
    <mergeCell ref="G4:H4"/>
    <mergeCell ref="I4:J4"/>
  </mergeCells>
  <printOptions/>
  <pageMargins left="0.1968503937007874" right="0.1968503937007874" top="0.4330708661417323" bottom="0.4330708661417323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S9"/>
  <sheetViews>
    <sheetView zoomScale="80" zoomScaleNormal="80" zoomScalePageLayoutView="0" workbookViewId="0" topLeftCell="A1">
      <selection activeCell="C3" sqref="C3"/>
    </sheetView>
  </sheetViews>
  <sheetFormatPr defaultColWidth="9.140625" defaultRowHeight="15"/>
  <cols>
    <col min="1" max="1" width="0.9921875" style="0" customWidth="1"/>
    <col min="2" max="2" width="4.28125" style="0" customWidth="1"/>
    <col min="3" max="3" width="21.7109375" style="0" customWidth="1"/>
    <col min="4" max="4" width="6.8515625" style="0" customWidth="1"/>
    <col min="5" max="5" width="18.421875" style="0" customWidth="1"/>
    <col min="6" max="6" width="8.7109375" style="0" customWidth="1"/>
    <col min="7" max="7" width="4.8515625" style="0" customWidth="1"/>
    <col min="8" max="8" width="5.28125" style="0" customWidth="1"/>
    <col min="9" max="11" width="4.57421875" style="0" customWidth="1"/>
    <col min="12" max="12" width="5.28125" style="0" customWidth="1"/>
    <col min="13" max="20" width="4.7109375" style="0" customWidth="1"/>
    <col min="21" max="21" width="4.421875" style="0" customWidth="1"/>
    <col min="22" max="22" width="4.7109375" style="0" customWidth="1"/>
    <col min="23" max="23" width="5.00390625" style="0" customWidth="1"/>
    <col min="24" max="40" width="4.7109375" style="0" customWidth="1"/>
    <col min="41" max="41" width="6.00390625" style="0" customWidth="1"/>
    <col min="42" max="42" width="5.421875" style="0" customWidth="1"/>
    <col min="43" max="43" width="4.7109375" style="0" customWidth="1"/>
    <col min="44" max="45" width="6.140625" style="0" customWidth="1"/>
  </cols>
  <sheetData>
    <row r="2" ht="18">
      <c r="C2" s="34" t="s">
        <v>132</v>
      </c>
    </row>
    <row r="4" spans="2:45" ht="28.5" customHeight="1">
      <c r="B4" s="11" t="s">
        <v>0</v>
      </c>
      <c r="C4" s="13" t="s">
        <v>16</v>
      </c>
      <c r="D4" s="11" t="s">
        <v>8</v>
      </c>
      <c r="E4" s="11" t="s">
        <v>12</v>
      </c>
      <c r="F4" s="27" t="s">
        <v>56</v>
      </c>
      <c r="G4" s="60" t="s">
        <v>114</v>
      </c>
      <c r="H4" s="61"/>
      <c r="I4" s="62"/>
      <c r="J4" s="63" t="s">
        <v>115</v>
      </c>
      <c r="K4" s="64"/>
      <c r="L4" s="65"/>
      <c r="M4" s="63" t="s">
        <v>116</v>
      </c>
      <c r="N4" s="64"/>
      <c r="O4" s="65"/>
      <c r="P4" s="63" t="s">
        <v>117</v>
      </c>
      <c r="Q4" s="64"/>
      <c r="R4" s="65"/>
      <c r="S4" s="59" t="s">
        <v>118</v>
      </c>
      <c r="T4" s="59"/>
      <c r="U4" s="59"/>
      <c r="V4" s="59" t="s">
        <v>120</v>
      </c>
      <c r="W4" s="59"/>
      <c r="X4" s="59"/>
      <c r="Y4" s="59" t="s">
        <v>121</v>
      </c>
      <c r="Z4" s="59"/>
      <c r="AA4" s="59"/>
      <c r="AB4" s="59" t="s">
        <v>122</v>
      </c>
      <c r="AC4" s="59"/>
      <c r="AD4" s="59"/>
      <c r="AE4" s="59" t="s">
        <v>123</v>
      </c>
      <c r="AF4" s="59"/>
      <c r="AG4" s="59"/>
      <c r="AH4" s="59" t="s">
        <v>124</v>
      </c>
      <c r="AI4" s="59"/>
      <c r="AJ4" s="59"/>
      <c r="AK4" s="59" t="s">
        <v>125</v>
      </c>
      <c r="AL4" s="59"/>
      <c r="AM4" s="59"/>
      <c r="AN4" s="59" t="s">
        <v>126</v>
      </c>
      <c r="AO4" s="59"/>
      <c r="AP4" s="59"/>
      <c r="AQ4" s="63" t="s">
        <v>127</v>
      </c>
      <c r="AR4" s="64"/>
      <c r="AS4" s="65"/>
    </row>
    <row r="5" spans="2:45" ht="39">
      <c r="B5" s="11"/>
      <c r="C5" s="42" t="s">
        <v>30</v>
      </c>
      <c r="D5" s="11"/>
      <c r="E5" s="11"/>
      <c r="F5" s="26"/>
      <c r="G5" s="44" t="s">
        <v>57</v>
      </c>
      <c r="H5" s="24" t="s">
        <v>64</v>
      </c>
      <c r="I5" s="24" t="s">
        <v>59</v>
      </c>
      <c r="J5" s="25" t="s">
        <v>57</v>
      </c>
      <c r="K5" s="25" t="s">
        <v>65</v>
      </c>
      <c r="L5" s="26" t="s">
        <v>59</v>
      </c>
      <c r="M5" s="26" t="s">
        <v>57</v>
      </c>
      <c r="N5" s="26" t="s">
        <v>64</v>
      </c>
      <c r="O5" s="26" t="s">
        <v>59</v>
      </c>
      <c r="P5" s="26" t="s">
        <v>57</v>
      </c>
      <c r="Q5" s="26" t="s">
        <v>64</v>
      </c>
      <c r="R5" s="26" t="s">
        <v>59</v>
      </c>
      <c r="S5" s="26" t="s">
        <v>119</v>
      </c>
      <c r="T5" s="26" t="s">
        <v>64</v>
      </c>
      <c r="U5" s="26" t="s">
        <v>59</v>
      </c>
      <c r="V5" s="26" t="s">
        <v>57</v>
      </c>
      <c r="W5" s="26" t="s">
        <v>64</v>
      </c>
      <c r="X5" s="26" t="s">
        <v>59</v>
      </c>
      <c r="Y5" s="26" t="s">
        <v>57</v>
      </c>
      <c r="Z5" s="26" t="s">
        <v>64</v>
      </c>
      <c r="AA5" s="26" t="s">
        <v>59</v>
      </c>
      <c r="AB5" s="26" t="s">
        <v>57</v>
      </c>
      <c r="AC5" s="26" t="s">
        <v>64</v>
      </c>
      <c r="AD5" s="26" t="s">
        <v>59</v>
      </c>
      <c r="AE5" s="26" t="s">
        <v>57</v>
      </c>
      <c r="AF5" s="26" t="s">
        <v>64</v>
      </c>
      <c r="AG5" s="26" t="s">
        <v>59</v>
      </c>
      <c r="AH5" s="26" t="s">
        <v>119</v>
      </c>
      <c r="AI5" s="26" t="s">
        <v>64</v>
      </c>
      <c r="AJ5" s="26" t="s">
        <v>59</v>
      </c>
      <c r="AK5" s="26" t="s">
        <v>57</v>
      </c>
      <c r="AL5" s="26" t="s">
        <v>64</v>
      </c>
      <c r="AM5" s="26" t="s">
        <v>59</v>
      </c>
      <c r="AN5" s="26" t="s">
        <v>128</v>
      </c>
      <c r="AO5" s="26" t="s">
        <v>64</v>
      </c>
      <c r="AP5" s="26" t="s">
        <v>59</v>
      </c>
      <c r="AQ5" s="26" t="s">
        <v>128</v>
      </c>
      <c r="AR5" s="26" t="s">
        <v>64</v>
      </c>
      <c r="AS5" s="26" t="s">
        <v>59</v>
      </c>
    </row>
    <row r="6" spans="2:45" ht="15">
      <c r="B6" s="3">
        <v>1</v>
      </c>
      <c r="C6" s="22" t="s">
        <v>109</v>
      </c>
      <c r="D6" s="8">
        <v>1989</v>
      </c>
      <c r="E6" s="4" t="s">
        <v>108</v>
      </c>
      <c r="F6" s="18">
        <f>I6+L6+O6+R6+U6+X6+AA6+AD6+AG6+AJ6+AM6+AP6+AS6</f>
        <v>1243.5</v>
      </c>
      <c r="G6" s="19">
        <v>50</v>
      </c>
      <c r="H6" s="19">
        <v>110</v>
      </c>
      <c r="I6" s="18">
        <v>100</v>
      </c>
      <c r="J6" s="18">
        <v>50</v>
      </c>
      <c r="K6" s="18">
        <v>80</v>
      </c>
      <c r="L6" s="18">
        <f>SUM(J6:K6)</f>
        <v>130</v>
      </c>
      <c r="M6" s="18">
        <v>50</v>
      </c>
      <c r="N6" s="18">
        <v>70.4</v>
      </c>
      <c r="O6" s="18">
        <f>SUM(M6:N6)</f>
        <v>120.4</v>
      </c>
      <c r="P6" s="18">
        <v>50</v>
      </c>
      <c r="Q6" s="18">
        <v>28.6</v>
      </c>
      <c r="R6" s="18">
        <f>SUM(P6:Q6)</f>
        <v>78.6</v>
      </c>
      <c r="S6" s="18"/>
      <c r="T6" s="18"/>
      <c r="U6" s="18"/>
      <c r="V6" s="18">
        <v>50</v>
      </c>
      <c r="W6" s="18">
        <v>100</v>
      </c>
      <c r="X6" s="18">
        <f>SUM(V6:W6)</f>
        <v>150</v>
      </c>
      <c r="Y6" s="18">
        <v>50</v>
      </c>
      <c r="Z6" s="18">
        <v>58</v>
      </c>
      <c r="AA6" s="18">
        <f>SUM(Y6:Z6)</f>
        <v>108</v>
      </c>
      <c r="AB6" s="18">
        <v>50</v>
      </c>
      <c r="AC6" s="18">
        <v>27</v>
      </c>
      <c r="AD6" s="18">
        <f>SUM(AB6:AC6)</f>
        <v>77</v>
      </c>
      <c r="AE6" s="18">
        <v>50</v>
      </c>
      <c r="AF6" s="18">
        <v>9</v>
      </c>
      <c r="AG6" s="18">
        <f>SUM(AE6:AF6)</f>
        <v>59</v>
      </c>
      <c r="AH6" s="18">
        <v>25</v>
      </c>
      <c r="AI6" s="18">
        <v>72</v>
      </c>
      <c r="AJ6" s="18">
        <f>SUM(AH6:AI6)</f>
        <v>97</v>
      </c>
      <c r="AK6" s="18">
        <v>50</v>
      </c>
      <c r="AL6" s="18">
        <v>44</v>
      </c>
      <c r="AM6" s="18">
        <f>SUM(AK6:AL6)</f>
        <v>94</v>
      </c>
      <c r="AN6" s="18">
        <v>100</v>
      </c>
      <c r="AO6" s="18">
        <v>14.6</v>
      </c>
      <c r="AP6" s="18">
        <f>SUM(AN6:AO6)</f>
        <v>114.6</v>
      </c>
      <c r="AQ6" s="18">
        <v>100</v>
      </c>
      <c r="AR6" s="18">
        <v>14.9</v>
      </c>
      <c r="AS6" s="18">
        <f>SUM(AQ6:AR6)</f>
        <v>114.9</v>
      </c>
    </row>
    <row r="7" spans="2:45" ht="15">
      <c r="B7" s="3">
        <v>2</v>
      </c>
      <c r="C7" s="22" t="s">
        <v>112</v>
      </c>
      <c r="D7" s="18">
        <v>1982</v>
      </c>
      <c r="E7" s="22" t="s">
        <v>110</v>
      </c>
      <c r="F7" s="18">
        <f>I7+L7+O7+R7+U7+X7+AA7+AD7+AG7+AJ7+AM7+AP7+AS7</f>
        <v>50</v>
      </c>
      <c r="G7" s="19"/>
      <c r="H7" s="1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>
        <v>50</v>
      </c>
      <c r="W7" s="18">
        <v>0</v>
      </c>
      <c r="X7" s="18">
        <f>SUM(V7:W7)</f>
        <v>50</v>
      </c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2:45" ht="15">
      <c r="B8" s="3">
        <v>3</v>
      </c>
      <c r="C8" s="22" t="s">
        <v>113</v>
      </c>
      <c r="D8" s="18">
        <v>1982</v>
      </c>
      <c r="E8" s="22" t="s">
        <v>110</v>
      </c>
      <c r="F8" s="18">
        <f>I8+L8+O8+R8+U8+X8+AA8+AD8+AG8+AJ8+AM8+AP8+AS8</f>
        <v>50</v>
      </c>
      <c r="G8" s="19"/>
      <c r="H8" s="1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>
        <v>50</v>
      </c>
      <c r="W8" s="18">
        <v>0</v>
      </c>
      <c r="X8" s="18">
        <f>SUM(V8:W8)</f>
        <v>50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</row>
    <row r="9" spans="2:45" ht="15">
      <c r="B9" s="3">
        <v>4</v>
      </c>
      <c r="C9" s="6" t="s">
        <v>111</v>
      </c>
      <c r="D9" s="18">
        <v>1978</v>
      </c>
      <c r="E9" s="22"/>
      <c r="F9" s="18">
        <f>I9+L9+O9+R9+U9+X9+AA9+AD9+AG9+AJ9+AM9+AP9+AS9</f>
        <v>25</v>
      </c>
      <c r="G9" s="19"/>
      <c r="H9" s="19"/>
      <c r="I9" s="18"/>
      <c r="J9" s="18"/>
      <c r="K9" s="18"/>
      <c r="L9" s="18"/>
      <c r="M9" s="18"/>
      <c r="N9" s="18"/>
      <c r="O9" s="18"/>
      <c r="P9" s="18"/>
      <c r="Q9" s="18"/>
      <c r="R9" s="18"/>
      <c r="S9" s="18">
        <v>25</v>
      </c>
      <c r="T9" s="18">
        <v>0</v>
      </c>
      <c r="U9" s="18">
        <f>SUM(S9:T9)</f>
        <v>25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</sheetData>
  <sheetProtection/>
  <mergeCells count="13">
    <mergeCell ref="AQ4:AS4"/>
    <mergeCell ref="S4:U4"/>
    <mergeCell ref="V4:X4"/>
    <mergeCell ref="Y4:AA4"/>
    <mergeCell ref="AB4:AD4"/>
    <mergeCell ref="AE4:AG4"/>
    <mergeCell ref="AN4:AP4"/>
    <mergeCell ref="AH4:AJ4"/>
    <mergeCell ref="AK4:AM4"/>
    <mergeCell ref="G4:I4"/>
    <mergeCell ref="J4:L4"/>
    <mergeCell ref="M4:O4"/>
    <mergeCell ref="P4:R4"/>
  </mergeCells>
  <printOptions/>
  <pageMargins left="0.1968503937007874" right="0.1968503937007874" top="0.4724409448818898" bottom="0.35433070866141736" header="0.31496062992125984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jamaica</dc:creator>
  <cp:keywords/>
  <dc:description/>
  <cp:lastModifiedBy>Master</cp:lastModifiedBy>
  <cp:lastPrinted>2012-05-22T15:54:03Z</cp:lastPrinted>
  <dcterms:created xsi:type="dcterms:W3CDTF">2011-02-18T21:40:58Z</dcterms:created>
  <dcterms:modified xsi:type="dcterms:W3CDTF">2012-05-23T19:27:58Z</dcterms:modified>
  <cp:category/>
  <cp:version/>
  <cp:contentType/>
  <cp:contentStatus/>
</cp:coreProperties>
</file>