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822" activeTab="12"/>
  </bookViews>
  <sheets>
    <sheet name="V 10" sheetId="1" r:id="rId1"/>
    <sheet name="S 10" sheetId="2" r:id="rId2"/>
    <sheet name="V 12" sheetId="3" r:id="rId3"/>
    <sheet name="S 12" sheetId="4" r:id="rId4"/>
    <sheet name="V 14" sheetId="5" r:id="rId5"/>
    <sheet name="S 14" sheetId="6" r:id="rId6"/>
    <sheet name="V 16" sheetId="7" r:id="rId7"/>
    <sheet name="S 16" sheetId="8" r:id="rId8"/>
    <sheet name="V 18" sheetId="9" r:id="rId9"/>
    <sheet name="S 18" sheetId="10" r:id="rId10"/>
    <sheet name="V 20" sheetId="11" r:id="rId11"/>
    <sheet name="S 20" sheetId="12" r:id="rId12"/>
    <sheet name="V 21" sheetId="13" r:id="rId13"/>
    <sheet name="S 21" sheetId="14" r:id="rId14"/>
    <sheet name="V 40" sheetId="15" r:id="rId15"/>
    <sheet name="S 40" sheetId="16" r:id="rId16"/>
    <sheet name="V 50" sheetId="17" r:id="rId17"/>
    <sheet name="S 50" sheetId="18" r:id="rId18"/>
    <sheet name="V 60" sheetId="19" r:id="rId19"/>
    <sheet name="S 60" sheetId="20" r:id="rId20"/>
    <sheet name="klubi" sheetId="21" r:id="rId21"/>
  </sheets>
  <definedNames/>
  <calcPr fullCalcOnLoad="1"/>
</workbook>
</file>

<file path=xl/sharedStrings.xml><?xml version="1.0" encoding="utf-8"?>
<sst xmlns="http://schemas.openxmlformats.org/spreadsheetml/2006/main" count="1926" uniqueCount="884">
  <si>
    <t>Vārds</t>
  </si>
  <si>
    <t>Uzvārds</t>
  </si>
  <si>
    <t>Kolektīvs</t>
  </si>
  <si>
    <t xml:space="preserve">Ralfs </t>
  </si>
  <si>
    <t>Eiduks</t>
  </si>
  <si>
    <t xml:space="preserve">Kārlis </t>
  </si>
  <si>
    <t>Liepiņš</t>
  </si>
  <si>
    <t>CPSS</t>
  </si>
  <si>
    <t>Daniels</t>
  </si>
  <si>
    <t>Briedītis</t>
  </si>
  <si>
    <t>Raimo</t>
  </si>
  <si>
    <t>Vīgants</t>
  </si>
  <si>
    <t>Rihards</t>
  </si>
  <si>
    <t>Serģis</t>
  </si>
  <si>
    <t>Daļeckis</t>
  </si>
  <si>
    <t>Zane</t>
  </si>
  <si>
    <t>Gulbinska</t>
  </si>
  <si>
    <t>Krista</t>
  </si>
  <si>
    <t>Razgale</t>
  </si>
  <si>
    <t>Annija K.</t>
  </si>
  <si>
    <t>Sabule</t>
  </si>
  <si>
    <t>Pētersone</t>
  </si>
  <si>
    <t>Vineta</t>
  </si>
  <si>
    <t>Madara</t>
  </si>
  <si>
    <t>Zaķe</t>
  </si>
  <si>
    <t>Patrīcija</t>
  </si>
  <si>
    <t>Eiduka</t>
  </si>
  <si>
    <t>Indulis</t>
  </si>
  <si>
    <t>Bikše</t>
  </si>
  <si>
    <t>Andris</t>
  </si>
  <si>
    <t>Beķeris</t>
  </si>
  <si>
    <t>Roberts</t>
  </si>
  <si>
    <t>RSK</t>
  </si>
  <si>
    <t>Mārcis</t>
  </si>
  <si>
    <t>Jānis</t>
  </si>
  <si>
    <t>Kristians</t>
  </si>
  <si>
    <t>Deičs</t>
  </si>
  <si>
    <t>Krāslavas BJSS</t>
  </si>
  <si>
    <t>Artūrs</t>
  </si>
  <si>
    <t>Ivanovs</t>
  </si>
  <si>
    <t>Mārtiņš</t>
  </si>
  <si>
    <t>Ints</t>
  </si>
  <si>
    <t>Reinis</t>
  </si>
  <si>
    <t>Beperščaitis</t>
  </si>
  <si>
    <t>0.00</t>
  </si>
  <si>
    <t>Kitija</t>
  </si>
  <si>
    <t>Aļona</t>
  </si>
  <si>
    <t>Olga</t>
  </si>
  <si>
    <t>Kovaļova</t>
  </si>
  <si>
    <t>Katrīna</t>
  </si>
  <si>
    <t>Ieva</t>
  </si>
  <si>
    <t>Rūdolfs</t>
  </si>
  <si>
    <t>Eglītis</t>
  </si>
  <si>
    <t>Indriksons</t>
  </si>
  <si>
    <t>Aleksandrs</t>
  </si>
  <si>
    <t>Jaansalu</t>
  </si>
  <si>
    <t>Uldis</t>
  </si>
  <si>
    <t>Ivars</t>
  </si>
  <si>
    <t>Matīss</t>
  </si>
  <si>
    <t>A 2</t>
  </si>
  <si>
    <t>Inese</t>
  </si>
  <si>
    <t>Cēsis</t>
  </si>
  <si>
    <t>Rolands</t>
  </si>
  <si>
    <t>Madona</t>
  </si>
  <si>
    <t>Toms</t>
  </si>
  <si>
    <t>Guntars</t>
  </si>
  <si>
    <t>Daugavpils</t>
  </si>
  <si>
    <t>Juris</t>
  </si>
  <si>
    <t>Vladimirs</t>
  </si>
  <si>
    <t>Aigars</t>
  </si>
  <si>
    <t>Raimonds</t>
  </si>
  <si>
    <t>Vanags</t>
  </si>
  <si>
    <t>SBK Cēsis</t>
  </si>
  <si>
    <t>Žagars</t>
  </si>
  <si>
    <t>Andis</t>
  </si>
  <si>
    <t>Puida</t>
  </si>
  <si>
    <t>SSK Bebra</t>
  </si>
  <si>
    <t>Valdbergs</t>
  </si>
  <si>
    <t>Vesers</t>
  </si>
  <si>
    <t>Teteris</t>
  </si>
  <si>
    <t>Guntis</t>
  </si>
  <si>
    <t>Kanaviņš</t>
  </si>
  <si>
    <t>Krišjānis</t>
  </si>
  <si>
    <t>Aizkraukles SS</t>
  </si>
  <si>
    <t>Pēteris</t>
  </si>
  <si>
    <t>Andrejs</t>
  </si>
  <si>
    <t>Zvirgzdiņš</t>
  </si>
  <si>
    <t>Ingus</t>
  </si>
  <si>
    <t>Baltābols</t>
  </si>
  <si>
    <t>Edvards</t>
  </si>
  <si>
    <t>Rams</t>
  </si>
  <si>
    <t>Rasma</t>
  </si>
  <si>
    <t>Rudzīte</t>
  </si>
  <si>
    <t>Ojārs</t>
  </si>
  <si>
    <t>Punkti</t>
  </si>
  <si>
    <t>Vieta</t>
  </si>
  <si>
    <t>I</t>
  </si>
  <si>
    <t>II</t>
  </si>
  <si>
    <t>Rūta</t>
  </si>
  <si>
    <t>Patmalniece</t>
  </si>
  <si>
    <t>Rīgas SK</t>
  </si>
  <si>
    <t>Ceplītis</t>
  </si>
  <si>
    <t>SK Madona/BJSS</t>
  </si>
  <si>
    <t>Jurģis</t>
  </si>
  <si>
    <t>Šķēps</t>
  </si>
  <si>
    <t>Dzintars</t>
  </si>
  <si>
    <t>Gulbenes n.BJSS</t>
  </si>
  <si>
    <t>Upens</t>
  </si>
  <si>
    <t>Niklāvs</t>
  </si>
  <si>
    <t>Kristers</t>
  </si>
  <si>
    <t>Slavēns</t>
  </si>
  <si>
    <t>Vairis</t>
  </si>
  <si>
    <t>Emīls</t>
  </si>
  <si>
    <t>Galiņš</t>
  </si>
  <si>
    <t>Rūdis</t>
  </si>
  <si>
    <t>Balodis</t>
  </si>
  <si>
    <t>Haralds</t>
  </si>
  <si>
    <t>Ronis</t>
  </si>
  <si>
    <t>Konopackis</t>
  </si>
  <si>
    <t>Iesalnieks</t>
  </si>
  <si>
    <t>Skurulis</t>
  </si>
  <si>
    <t>Smiltenes BJSS</t>
  </si>
  <si>
    <t>Gļebs</t>
  </si>
  <si>
    <t>SK Madona</t>
  </si>
  <si>
    <t>Niks</t>
  </si>
  <si>
    <t>Edmunds</t>
  </si>
  <si>
    <t>Kaverskis</t>
  </si>
  <si>
    <t>Osīte</t>
  </si>
  <si>
    <t>Nora</t>
  </si>
  <si>
    <t>Karīna</t>
  </si>
  <si>
    <t>Elīna</t>
  </si>
  <si>
    <t>Radziņa</t>
  </si>
  <si>
    <t>Pūce</t>
  </si>
  <si>
    <t>Līva</t>
  </si>
  <si>
    <t>Igaune</t>
  </si>
  <si>
    <t>Rebeka</t>
  </si>
  <si>
    <t>Raiska</t>
  </si>
  <si>
    <t>Ilona</t>
  </si>
  <si>
    <t>Upena</t>
  </si>
  <si>
    <t>Evelīna</t>
  </si>
  <si>
    <t>Rāma</t>
  </si>
  <si>
    <t>Elizabete</t>
  </si>
  <si>
    <t>Burkānciems</t>
  </si>
  <si>
    <t>Ločmele</t>
  </si>
  <si>
    <t>Skurule</t>
  </si>
  <si>
    <t>Aizkraukles n.BJSS</t>
  </si>
  <si>
    <t>Sarmulis</t>
  </si>
  <si>
    <t>Egons</t>
  </si>
  <si>
    <t>Miķelsons</t>
  </si>
  <si>
    <t>Alvis</t>
  </si>
  <si>
    <t>Dinārs</t>
  </si>
  <si>
    <t>Gutāns</t>
  </si>
  <si>
    <t>Alūksne</t>
  </si>
  <si>
    <t>Ilmārs</t>
  </si>
  <si>
    <t>Baumanis</t>
  </si>
  <si>
    <t>Linards</t>
  </si>
  <si>
    <t>Zēmelis</t>
  </si>
  <si>
    <t>Arvīds</t>
  </si>
  <si>
    <t>Plažio</t>
  </si>
  <si>
    <t>Ludboržs</t>
  </si>
  <si>
    <t>Andrejevs</t>
  </si>
  <si>
    <t>Leontijs</t>
  </si>
  <si>
    <t>Rutkovskis</t>
  </si>
  <si>
    <t>Sedlenieks</t>
  </si>
  <si>
    <t>Mežmalas MTB</t>
  </si>
  <si>
    <t>Kokins</t>
  </si>
  <si>
    <t>Anatolijs</t>
  </si>
  <si>
    <t>Levša</t>
  </si>
  <si>
    <t>Daugavpils/DTC</t>
  </si>
  <si>
    <t>Cēsis/x-sports</t>
  </si>
  <si>
    <t>Glāzers</t>
  </si>
  <si>
    <t>Staņislavs</t>
  </si>
  <si>
    <t>Monskis</t>
  </si>
  <si>
    <t>Antis</t>
  </si>
  <si>
    <t>Zunda</t>
  </si>
  <si>
    <t>Viktors</t>
  </si>
  <si>
    <t>Ļeščovs</t>
  </si>
  <si>
    <t>Ainis</t>
  </si>
  <si>
    <t>Purniņš</t>
  </si>
  <si>
    <t>ASK klubs 4</t>
  </si>
  <si>
    <t>Putniņš</t>
  </si>
  <si>
    <t>Māra</t>
  </si>
  <si>
    <t>Andersons</t>
  </si>
  <si>
    <t>Armands</t>
  </si>
  <si>
    <t>Mikus</t>
  </si>
  <si>
    <t>Ēriks</t>
  </si>
  <si>
    <t>Zvirgzdiņa</t>
  </si>
  <si>
    <t>Rīga</t>
  </si>
  <si>
    <t>Vecpiebalga</t>
  </si>
  <si>
    <t>Gints</t>
  </si>
  <si>
    <t>Ivo</t>
  </si>
  <si>
    <t>Putniņa</t>
  </si>
  <si>
    <t>Lūsis</t>
  </si>
  <si>
    <t>Uvis</t>
  </si>
  <si>
    <t>2010./11.g.distanču slēpošanas rangs V 12 grupas zēniem</t>
  </si>
  <si>
    <t>L.Č.15.01.</t>
  </si>
  <si>
    <t>L.Č.16.01.</t>
  </si>
  <si>
    <t>2010./11.g.distanču slēpošanas rangs S 10 grupas meitenēm</t>
  </si>
  <si>
    <t>2010./11.g.distanču slēpošanas rangs S 12 grupas meitenēm</t>
  </si>
  <si>
    <t>Kristiāna</t>
  </si>
  <si>
    <t>Riekstiņa</t>
  </si>
  <si>
    <t>L.Č.13.03.</t>
  </si>
  <si>
    <t>Kaņepēja</t>
  </si>
  <si>
    <t>Aizkraukles BJSS</t>
  </si>
  <si>
    <t>218.</t>
  </si>
  <si>
    <t>2010./11.g.distanču slēpošanas rangs V 10 grupas zēniem</t>
  </si>
  <si>
    <t>68.2</t>
  </si>
  <si>
    <t>75.8</t>
  </si>
  <si>
    <t>98.0</t>
  </si>
  <si>
    <t>87.2</t>
  </si>
  <si>
    <t>121.3</t>
  </si>
  <si>
    <t xml:space="preserve">Paula </t>
  </si>
  <si>
    <t>Sondore</t>
  </si>
  <si>
    <t>Melisa</t>
  </si>
  <si>
    <t>Ostrovska</t>
  </si>
  <si>
    <t>Laura Elizabete</t>
  </si>
  <si>
    <t>Kvāle</t>
  </si>
  <si>
    <t>Sp.sk.Arkādija</t>
  </si>
  <si>
    <t>Alise</t>
  </si>
  <si>
    <t>Līce</t>
  </si>
  <si>
    <t>Viktorija Agnese</t>
  </si>
  <si>
    <t>Vancāne</t>
  </si>
  <si>
    <t>Viļakas n.BJSS</t>
  </si>
  <si>
    <t>Kaminska</t>
  </si>
  <si>
    <t>2010./11.g.distanču slēpošanas rangs S 14 grupas meitenēm</t>
  </si>
  <si>
    <t>57.4</t>
  </si>
  <si>
    <t>22, 4</t>
  </si>
  <si>
    <t>70.2</t>
  </si>
  <si>
    <t>32.3</t>
  </si>
  <si>
    <t>80.9</t>
  </si>
  <si>
    <t>64.6</t>
  </si>
  <si>
    <t>Pāvula</t>
  </si>
  <si>
    <t>Sp.s.Arkādija</t>
  </si>
  <si>
    <t>171.</t>
  </si>
  <si>
    <t>Diāna</t>
  </si>
  <si>
    <t>Aizkraukles s.s.</t>
  </si>
  <si>
    <t>240.</t>
  </si>
  <si>
    <t>82.8</t>
  </si>
  <si>
    <t>Samanta</t>
  </si>
  <si>
    <t>Sozvirska</t>
  </si>
  <si>
    <t>Krāslavas SS</t>
  </si>
  <si>
    <t>Sņežana</t>
  </si>
  <si>
    <t>Jegorčenko</t>
  </si>
  <si>
    <t>42.2</t>
  </si>
  <si>
    <t>50.3</t>
  </si>
  <si>
    <t>Kubanova</t>
  </si>
  <si>
    <t>2010./11.g.distanču slēpošanas rangs S 16 grupas meitenēm</t>
  </si>
  <si>
    <t>Alūksnes BJSS</t>
  </si>
  <si>
    <t>47.7</t>
  </si>
  <si>
    <t>117.</t>
  </si>
  <si>
    <t>Anastasija</t>
  </si>
  <si>
    <t>Deiko</t>
  </si>
  <si>
    <t>Daugavpils BJSS</t>
  </si>
  <si>
    <t>Lelde</t>
  </si>
  <si>
    <t>Krīgere</t>
  </si>
  <si>
    <t>2010./11.g.distanču slēpošanas rangs S 50 grupas sievietēm</t>
  </si>
  <si>
    <t>2010./11.g.distanču slēpošanas rangs S 40 grupas sievietēm</t>
  </si>
  <si>
    <t>Lāsma</t>
  </si>
  <si>
    <t>Gabdulļina</t>
  </si>
  <si>
    <t>Veģere</t>
  </si>
  <si>
    <t>Ozons</t>
  </si>
  <si>
    <t>68.6</t>
  </si>
  <si>
    <t>2010./11.g.distanču slēpošanas rangs S 60 grupas sievietēm</t>
  </si>
  <si>
    <t>Zinaīda</t>
  </si>
  <si>
    <t>Rācenāja</t>
  </si>
  <si>
    <t>Mežmalas MTB/Madona</t>
  </si>
  <si>
    <t>Rita</t>
  </si>
  <si>
    <t>Žuravļova</t>
  </si>
  <si>
    <t>Ogres Slēpot.k.</t>
  </si>
  <si>
    <t>113.6</t>
  </si>
  <si>
    <t>Mičs</t>
  </si>
  <si>
    <t>Aleksis</t>
  </si>
  <si>
    <t>Buņakins</t>
  </si>
  <si>
    <t>Tinuss</t>
  </si>
  <si>
    <t>Arnolds</t>
  </si>
  <si>
    <t>Jēgers</t>
  </si>
  <si>
    <t>Radziņš</t>
  </si>
  <si>
    <t>Daniels Miks</t>
  </si>
  <si>
    <t>Dvinskis</t>
  </si>
  <si>
    <t>Patriks</t>
  </si>
  <si>
    <t>5, 3</t>
  </si>
  <si>
    <t>46.9</t>
  </si>
  <si>
    <t>12, 7</t>
  </si>
  <si>
    <t>Reinis Matīss</t>
  </si>
  <si>
    <t>Ķerāns</t>
  </si>
  <si>
    <t>Igors</t>
  </si>
  <si>
    <t>Prancāns</t>
  </si>
  <si>
    <t>Silvestrs</t>
  </si>
  <si>
    <t>Kozlovskis</t>
  </si>
  <si>
    <t>Slišāns</t>
  </si>
  <si>
    <t>B.XC.S</t>
  </si>
  <si>
    <t>Zosārs</t>
  </si>
  <si>
    <t>SS Arkādija</t>
  </si>
  <si>
    <t>Šekils</t>
  </si>
  <si>
    <t>Avotiņš</t>
  </si>
  <si>
    <t>Kuropatkins</t>
  </si>
  <si>
    <t>Matisons</t>
  </si>
  <si>
    <t>Kristiāns</t>
  </si>
  <si>
    <t>Zilbers</t>
  </si>
  <si>
    <t>Ogres novads</t>
  </si>
  <si>
    <t>Rikards</t>
  </si>
  <si>
    <t>2010./11.g.distanču slēpošanas rangs V 14 grupas zēniem</t>
  </si>
  <si>
    <t>133.</t>
  </si>
  <si>
    <t>102.4</t>
  </si>
  <si>
    <t>94.</t>
  </si>
  <si>
    <t>62.6</t>
  </si>
  <si>
    <t>Dudelis</t>
  </si>
  <si>
    <t>Madonas BJSS</t>
  </si>
  <si>
    <t>Ņikita</t>
  </si>
  <si>
    <t>Osipovs</t>
  </si>
  <si>
    <t>Emīls Niklāvs</t>
  </si>
  <si>
    <t>Vadims</t>
  </si>
  <si>
    <t>Jevsejevs</t>
  </si>
  <si>
    <t>Loktevs</t>
  </si>
  <si>
    <t>Maksims</t>
  </si>
  <si>
    <t>Griškevičs</t>
  </si>
  <si>
    <t>Freimanis</t>
  </si>
  <si>
    <t>Ziemelis</t>
  </si>
  <si>
    <t>Aldis</t>
  </si>
  <si>
    <t>Erlands</t>
  </si>
  <si>
    <t>Mickevičs</t>
  </si>
  <si>
    <t>Ceplis</t>
  </si>
  <si>
    <t>Kirils</t>
  </si>
  <si>
    <t>Antons</t>
  </si>
  <si>
    <t>Macuļevičs</t>
  </si>
  <si>
    <t>Jurinovs</t>
  </si>
  <si>
    <t>Zeibots</t>
  </si>
  <si>
    <t>Blaus</t>
  </si>
  <si>
    <t>2010./11.g.distanču slēpošanas rangs V 16 grupas zēniem</t>
  </si>
  <si>
    <t xml:space="preserve"> Madona</t>
  </si>
  <si>
    <t>139.</t>
  </si>
  <si>
    <t>95.3</t>
  </si>
  <si>
    <t>92.3</t>
  </si>
  <si>
    <t xml:space="preserve"> Madonas BJSS</t>
  </si>
  <si>
    <t>Dāvis</t>
  </si>
  <si>
    <t>Serds</t>
  </si>
  <si>
    <t>Logins</t>
  </si>
  <si>
    <t>Andris Matīss</t>
  </si>
  <si>
    <t>Asma</t>
  </si>
  <si>
    <t>Veins</t>
  </si>
  <si>
    <t>Edvarts</t>
  </si>
  <si>
    <t>Lapiņš</t>
  </si>
  <si>
    <t>Maļeckis</t>
  </si>
  <si>
    <t>2010./11.g.distanču slēpošanas rangs V 40 grupas vīriešiem</t>
  </si>
  <si>
    <t>38.5</t>
  </si>
  <si>
    <t>2, 9</t>
  </si>
  <si>
    <t>88.3</t>
  </si>
  <si>
    <t>Knēts</t>
  </si>
  <si>
    <t>Meridiāns OK</t>
  </si>
  <si>
    <t>Elanti</t>
  </si>
  <si>
    <t>7, 8</t>
  </si>
  <si>
    <t>Makutens</t>
  </si>
  <si>
    <t>Ziemeļlatvija</t>
  </si>
  <si>
    <t>71.7</t>
  </si>
  <si>
    <t>Grīnbergs</t>
  </si>
  <si>
    <t>BEBRA SSK</t>
  </si>
  <si>
    <t>Soika</t>
  </si>
  <si>
    <t>Janovskis</t>
  </si>
  <si>
    <t>2010./11.g.distanču slēpošanas rangs V 50 grupas vīriešiem</t>
  </si>
  <si>
    <t>Gulbenes novada dome</t>
  </si>
  <si>
    <t>Talsu biatl.klubs</t>
  </si>
  <si>
    <t>Ulis</t>
  </si>
  <si>
    <t>Vārpa</t>
  </si>
  <si>
    <t>2010./11.g.distanču slēpošanas rangs V 60 grupas vīriešiem</t>
  </si>
  <si>
    <t>Kaimiņš</t>
  </si>
  <si>
    <t>Ogres Slēpot.klubs</t>
  </si>
  <si>
    <t>53.24</t>
  </si>
  <si>
    <t>Dainis</t>
  </si>
  <si>
    <t>Reiniks</t>
  </si>
  <si>
    <t>Enia</t>
  </si>
  <si>
    <t>L.Č.20.02.</t>
  </si>
  <si>
    <t>Narkovska</t>
  </si>
  <si>
    <t>Kima</t>
  </si>
  <si>
    <t>Krūmiņa</t>
  </si>
  <si>
    <t>L.Č.19.02.</t>
  </si>
  <si>
    <t>92.6</t>
  </si>
  <si>
    <t>Dana</t>
  </si>
  <si>
    <t>Nagle</t>
  </si>
  <si>
    <t>Tīna</t>
  </si>
  <si>
    <t>LJO.04.02.</t>
  </si>
  <si>
    <t>17, 1</t>
  </si>
  <si>
    <t>19, 4</t>
  </si>
  <si>
    <t>68.3</t>
  </si>
  <si>
    <t>Klinta</t>
  </si>
  <si>
    <t>Bičevska</t>
  </si>
  <si>
    <t>Auziņa</t>
  </si>
  <si>
    <t>7, 14</t>
  </si>
  <si>
    <t>Olita</t>
  </si>
  <si>
    <t>Lūse</t>
  </si>
  <si>
    <t>PSK Skanste</t>
  </si>
  <si>
    <t>Saulītis</t>
  </si>
  <si>
    <t>Cimdiņš</t>
  </si>
  <si>
    <t>54.3</t>
  </si>
  <si>
    <t>73.7</t>
  </si>
  <si>
    <t>96.9</t>
  </si>
  <si>
    <t xml:space="preserve">Edijs </t>
  </si>
  <si>
    <t>0, 2</t>
  </si>
  <si>
    <t>33.3</t>
  </si>
  <si>
    <t>Ilvars</t>
  </si>
  <si>
    <t>Bisenieks</t>
  </si>
  <si>
    <t>Rutkis</t>
  </si>
  <si>
    <t>76.2</t>
  </si>
  <si>
    <t>40.1</t>
  </si>
  <si>
    <t>Jermakovs</t>
  </si>
  <si>
    <t>Kristaps</t>
  </si>
  <si>
    <t>Deins</t>
  </si>
  <si>
    <t>Kaņepējs</t>
  </si>
  <si>
    <t>59.1</t>
  </si>
  <si>
    <t>51.4</t>
  </si>
  <si>
    <t>27, 3</t>
  </si>
  <si>
    <t>72.7</t>
  </si>
  <si>
    <t>Raitis</t>
  </si>
  <si>
    <t>Druvaskalns</t>
  </si>
  <si>
    <t>PSK SKANSTE</t>
  </si>
  <si>
    <t>Šakels</t>
  </si>
  <si>
    <t>85.1</t>
  </si>
  <si>
    <t>LJO.05.02.</t>
  </si>
  <si>
    <t>6, 7</t>
  </si>
  <si>
    <t>83.5</t>
  </si>
  <si>
    <t>41.7</t>
  </si>
  <si>
    <t>Ketija Grēta</t>
  </si>
  <si>
    <t>Evija</t>
  </si>
  <si>
    <t>Veidemane</t>
  </si>
  <si>
    <t>Rīgas nedz.b.i.</t>
  </si>
  <si>
    <t>Guna</t>
  </si>
  <si>
    <t>Pelse</t>
  </si>
  <si>
    <t>Embrekte</t>
  </si>
  <si>
    <t>Līga</t>
  </si>
  <si>
    <t>Lamberte</t>
  </si>
  <si>
    <t>Straupes psk</t>
  </si>
  <si>
    <t>Agnese</t>
  </si>
  <si>
    <t>Kārkliņa</t>
  </si>
  <si>
    <t>Marija</t>
  </si>
  <si>
    <t>Ērgļu vsk</t>
  </si>
  <si>
    <t>Signija</t>
  </si>
  <si>
    <t>Stērniniece</t>
  </si>
  <si>
    <t>Kusas psk</t>
  </si>
  <si>
    <t>Višņakova</t>
  </si>
  <si>
    <t>Veciebalgas vsk</t>
  </si>
  <si>
    <t>Kristīne</t>
  </si>
  <si>
    <t>Gregersone</t>
  </si>
  <si>
    <t>Pļaviņu n.ģimn.</t>
  </si>
  <si>
    <t>Viktorija</t>
  </si>
  <si>
    <t>Pavļiva</t>
  </si>
  <si>
    <t>Loreta</t>
  </si>
  <si>
    <t>Vernere</t>
  </si>
  <si>
    <t>Vestienas psk</t>
  </si>
  <si>
    <t>Rutka</t>
  </si>
  <si>
    <t>Inešu psk</t>
  </si>
  <si>
    <t xml:space="preserve">Laura </t>
  </si>
  <si>
    <t>Ruskule</t>
  </si>
  <si>
    <t>III</t>
  </si>
  <si>
    <t>9, 8</t>
  </si>
  <si>
    <t>Urbāns</t>
  </si>
  <si>
    <t>35, 6</t>
  </si>
  <si>
    <t>Rudus</t>
  </si>
  <si>
    <t>Rīgas Franču lic.</t>
  </si>
  <si>
    <t>4.</t>
  </si>
  <si>
    <t>5.</t>
  </si>
  <si>
    <t>6.</t>
  </si>
  <si>
    <t>7.</t>
  </si>
  <si>
    <t>Lejas Jozumi</t>
  </si>
  <si>
    <t>Deksnis</t>
  </si>
  <si>
    <t>Vladislavs</t>
  </si>
  <si>
    <t>Ņedaivodins</t>
  </si>
  <si>
    <t>Kārlis</t>
  </si>
  <si>
    <t>Vecpiebalgas vsk</t>
  </si>
  <si>
    <t>Austris</t>
  </si>
  <si>
    <t>Bogdanovs</t>
  </si>
  <si>
    <t>Aglonas vsk</t>
  </si>
  <si>
    <t>Fausts</t>
  </si>
  <si>
    <t>Zvīdris</t>
  </si>
  <si>
    <t>Rutks</t>
  </si>
  <si>
    <t>Arvis</t>
  </si>
  <si>
    <t>Štālbergs</t>
  </si>
  <si>
    <t>Sandis</t>
  </si>
  <si>
    <t>Vazdiķis</t>
  </si>
  <si>
    <t>Rīgas centra hum.</t>
  </si>
  <si>
    <t>SIMSONS</t>
  </si>
  <si>
    <t>Dzalbs</t>
  </si>
  <si>
    <t>Cēsu Valsts ģ.</t>
  </si>
  <si>
    <t>Šķesteris</t>
  </si>
  <si>
    <t>Māris</t>
  </si>
  <si>
    <t>Lamberts</t>
  </si>
  <si>
    <t>Agnis</t>
  </si>
  <si>
    <t>Kaļva</t>
  </si>
  <si>
    <t>Kalsnavas psk</t>
  </si>
  <si>
    <t>Mareks</t>
  </si>
  <si>
    <t>Bajārs</t>
  </si>
  <si>
    <t>Ezerkalns</t>
  </si>
  <si>
    <t>Madonas p.1.vsk</t>
  </si>
  <si>
    <t>Bogdāns</t>
  </si>
  <si>
    <t>Nautrēnu vsk</t>
  </si>
  <si>
    <t>Vītoliņš</t>
  </si>
  <si>
    <t>Elvis</t>
  </si>
  <si>
    <t>Abramovs</t>
  </si>
  <si>
    <t>Rīgas 85.vsk</t>
  </si>
  <si>
    <t>Tone</t>
  </si>
  <si>
    <t>Rīgas Valdorfa</t>
  </si>
  <si>
    <t>Kokorēvičs</t>
  </si>
  <si>
    <t>Valters</t>
  </si>
  <si>
    <t>Savickis</t>
  </si>
  <si>
    <t>Bērzaunes psk</t>
  </si>
  <si>
    <t>Kļaviņš</t>
  </si>
  <si>
    <t>Zigmārs</t>
  </si>
  <si>
    <t>Krastiņš</t>
  </si>
  <si>
    <t>Baltiņš</t>
  </si>
  <si>
    <t>Puksis</t>
  </si>
  <si>
    <t>Oskars</t>
  </si>
  <si>
    <t>Gusts</t>
  </si>
  <si>
    <t>Jaunpiebalgas vsk</t>
  </si>
  <si>
    <t>Gailums</t>
  </si>
  <si>
    <t>Pļaviņu nov.ģ.</t>
  </si>
  <si>
    <t>Edgars</t>
  </si>
  <si>
    <t>Gailītis</t>
  </si>
  <si>
    <t>Cīrulis</t>
  </si>
  <si>
    <t>Gvido</t>
  </si>
  <si>
    <t>Sirmais</t>
  </si>
  <si>
    <t>Ķepītis</t>
  </si>
  <si>
    <t>Zālītis</t>
  </si>
  <si>
    <t>Cēsu 2.psk.</t>
  </si>
  <si>
    <t>Ričards</t>
  </si>
  <si>
    <t>Ščiglinskis</t>
  </si>
  <si>
    <t>Siguldas 1.psk</t>
  </si>
  <si>
    <t>Manguzis</t>
  </si>
  <si>
    <t>Madonas Valsts ģ.</t>
  </si>
  <si>
    <t>1, 84</t>
  </si>
  <si>
    <t>8, 2</t>
  </si>
  <si>
    <t>28, 6</t>
  </si>
  <si>
    <t>85.7</t>
  </si>
  <si>
    <t>Pauniņa</t>
  </si>
  <si>
    <t>Ratniece</t>
  </si>
  <si>
    <t>Baložu vsk</t>
  </si>
  <si>
    <t>Inga</t>
  </si>
  <si>
    <t>Bušaite</t>
  </si>
  <si>
    <t>Rīgas Angļu ģ.</t>
  </si>
  <si>
    <t>Noskova</t>
  </si>
  <si>
    <t>Gintere</t>
  </si>
  <si>
    <t>Krāslavas psk</t>
  </si>
  <si>
    <t>Paula</t>
  </si>
  <si>
    <t>Lazdiņa</t>
  </si>
  <si>
    <t>Rīgas Hanzas vsk</t>
  </si>
  <si>
    <t>Ruka</t>
  </si>
  <si>
    <t>Rīgas p.p.ģ.</t>
  </si>
  <si>
    <t>Regīna</t>
  </si>
  <si>
    <t>K.Vald.psk</t>
  </si>
  <si>
    <t>Anda</t>
  </si>
  <si>
    <t>Kampe</t>
  </si>
  <si>
    <t>Stangaine</t>
  </si>
  <si>
    <t>Linda</t>
  </si>
  <si>
    <t>Bumbiša</t>
  </si>
  <si>
    <t>Purniņa</t>
  </si>
  <si>
    <t>Rīgas Centra ssk</t>
  </si>
  <si>
    <t>Anete</t>
  </si>
  <si>
    <t>Čama</t>
  </si>
  <si>
    <t>Grundzāles psk</t>
  </si>
  <si>
    <t>Bernāne</t>
  </si>
  <si>
    <t>Justīne</t>
  </si>
  <si>
    <t>Briežkalne</t>
  </si>
  <si>
    <t>Pļaviņu n.ģ.</t>
  </si>
  <si>
    <t>Kukaine</t>
  </si>
  <si>
    <t>Elvita</t>
  </si>
  <si>
    <t>Kotāne</t>
  </si>
  <si>
    <t>Lasmane</t>
  </si>
  <si>
    <t>Treikale</t>
  </si>
  <si>
    <t>Sarkaņu psk</t>
  </si>
  <si>
    <t>Kate</t>
  </si>
  <si>
    <t>Kļaviņa</t>
  </si>
  <si>
    <t>Ina</t>
  </si>
  <si>
    <t>Babule</t>
  </si>
  <si>
    <t>Monta</t>
  </si>
  <si>
    <t>Šmite</t>
  </si>
  <si>
    <t>Mičule</t>
  </si>
  <si>
    <t>Miķelsone</t>
  </si>
  <si>
    <t>Špundere</t>
  </si>
  <si>
    <t>Megija</t>
  </si>
  <si>
    <t>Alksne</t>
  </si>
  <si>
    <t>Elīza</t>
  </si>
  <si>
    <t>Katlapa</t>
  </si>
  <si>
    <t>Dzērbenes vsk</t>
  </si>
  <si>
    <t>Arita</t>
  </si>
  <si>
    <t>Braķe</t>
  </si>
  <si>
    <t>Laura</t>
  </si>
  <si>
    <t>Denova</t>
  </si>
  <si>
    <t>Agate</t>
  </si>
  <si>
    <t>Ābola</t>
  </si>
  <si>
    <t>Sintija</t>
  </si>
  <si>
    <t>Sausiņa</t>
  </si>
  <si>
    <t>Ķuze</t>
  </si>
  <si>
    <t>63.9</t>
  </si>
  <si>
    <t>Veļķeris</t>
  </si>
  <si>
    <t>Alūksnes v.ģ.</t>
  </si>
  <si>
    <t>Meščerskis</t>
  </si>
  <si>
    <t>Bogdans</t>
  </si>
  <si>
    <t>Kancevičs</t>
  </si>
  <si>
    <t>Varavīksnes vsk</t>
  </si>
  <si>
    <t>Budrevics</t>
  </si>
  <si>
    <t>Atis</t>
  </si>
  <si>
    <t>Drozdovs</t>
  </si>
  <si>
    <t xml:space="preserve">Emīls </t>
  </si>
  <si>
    <t>Nils</t>
  </si>
  <si>
    <t>Ikaunieks</t>
  </si>
  <si>
    <t>Dairis</t>
  </si>
  <si>
    <t xml:space="preserve">Ozols </t>
  </si>
  <si>
    <t>Lazdups</t>
  </si>
  <si>
    <t>8.</t>
  </si>
  <si>
    <t>Ervīns</t>
  </si>
  <si>
    <t>Dūms</t>
  </si>
  <si>
    <t>Kūlītis</t>
  </si>
  <si>
    <t>Vorslavs</t>
  </si>
  <si>
    <t>Vigulis</t>
  </si>
  <si>
    <t>Jēkabs</t>
  </si>
  <si>
    <t>Purviņš</t>
  </si>
  <si>
    <t>Audris</t>
  </si>
  <si>
    <t>Sarkanis</t>
  </si>
  <si>
    <t>Verners</t>
  </si>
  <si>
    <t>Nežborts</t>
  </si>
  <si>
    <t>Valdis</t>
  </si>
  <si>
    <t>Ezeriņš</t>
  </si>
  <si>
    <t>Ceseļonoks</t>
  </si>
  <si>
    <t>Vībāns</t>
  </si>
  <si>
    <t>Dāvids</t>
  </si>
  <si>
    <t>Bērtiņš</t>
  </si>
  <si>
    <t>Eižens</t>
  </si>
  <si>
    <t>Vizulis</t>
  </si>
  <si>
    <t>Imants</t>
  </si>
  <si>
    <t>Kalvis</t>
  </si>
  <si>
    <t>85.9</t>
  </si>
  <si>
    <t>64.4</t>
  </si>
  <si>
    <t>80.5</t>
  </si>
  <si>
    <t>9.</t>
  </si>
  <si>
    <t>10.</t>
  </si>
  <si>
    <t>11.</t>
  </si>
  <si>
    <t>Rīgas angļu ģ.</t>
  </si>
  <si>
    <t>Ketrīna</t>
  </si>
  <si>
    <t>Žodziņa</t>
  </si>
  <si>
    <t>Antra</t>
  </si>
  <si>
    <t>Ķīsele</t>
  </si>
  <si>
    <t>Evita</t>
  </si>
  <si>
    <t>Ivanova</t>
  </si>
  <si>
    <t>Ilva</t>
  </si>
  <si>
    <t>Valdone</t>
  </si>
  <si>
    <t>Cēsu 2.psk</t>
  </si>
  <si>
    <t>Paula Patrīcija</t>
  </si>
  <si>
    <t>Niklase</t>
  </si>
  <si>
    <t>Meldere</t>
  </si>
  <si>
    <t>Rīgas Ziepn.</t>
  </si>
  <si>
    <t>Skopāne</t>
  </si>
  <si>
    <t>Lejimpa</t>
  </si>
  <si>
    <t>Bebru i.psk</t>
  </si>
  <si>
    <t>Augstkalne</t>
  </si>
  <si>
    <t>Rīgas Juglas vsk</t>
  </si>
  <si>
    <t>Signe</t>
  </si>
  <si>
    <t>Jansone</t>
  </si>
  <si>
    <t>Apes vsk</t>
  </si>
  <si>
    <t>Gita</t>
  </si>
  <si>
    <t>Kļimoviča</t>
  </si>
  <si>
    <t>Lipstova</t>
  </si>
  <si>
    <t>Bērziņa</t>
  </si>
  <si>
    <t>Betija</t>
  </si>
  <si>
    <t>Daniela</t>
  </si>
  <si>
    <t>Šakociņa</t>
  </si>
  <si>
    <t>Bicāne</t>
  </si>
  <si>
    <t>Asarīte</t>
  </si>
  <si>
    <t>48.3</t>
  </si>
  <si>
    <t>Sļadzevskis</t>
  </si>
  <si>
    <r>
      <t>5</t>
    </r>
    <r>
      <rPr>
        <sz val="10"/>
        <rFont val="Arial"/>
        <family val="0"/>
      </rPr>
      <t>.</t>
    </r>
  </si>
  <si>
    <t>Krūmiņš</t>
  </si>
  <si>
    <t>Alūksnes p.ssk</t>
  </si>
  <si>
    <t>Alūksnes vsk</t>
  </si>
  <si>
    <t>Ralfs</t>
  </si>
  <si>
    <t>Madons p.1.vsk</t>
  </si>
  <si>
    <t>Liģeris</t>
  </si>
  <si>
    <t>Gruznovs</t>
  </si>
  <si>
    <t>Krīgers</t>
  </si>
  <si>
    <t>Zaķis</t>
  </si>
  <si>
    <t>Paļovkins</t>
  </si>
  <si>
    <t>Justīns</t>
  </si>
  <si>
    <t>Stivriņš</t>
  </si>
  <si>
    <t>Heislers</t>
  </si>
  <si>
    <t>Rudzītis</t>
  </si>
  <si>
    <t>K.Valdemāra psk</t>
  </si>
  <si>
    <t>Raivo</t>
  </si>
  <si>
    <t>Aizstrauts</t>
  </si>
  <si>
    <t>Lūkass</t>
  </si>
  <si>
    <t>Cēsu 1.psk</t>
  </si>
  <si>
    <t>Pīnups</t>
  </si>
  <si>
    <t>Daugavpils v.psk</t>
  </si>
  <si>
    <t>Kalniņš</t>
  </si>
  <si>
    <t>Endijs</t>
  </si>
  <si>
    <t>Vestfāls</t>
  </si>
  <si>
    <t>Tomass</t>
  </si>
  <si>
    <t>Ābolkalns</t>
  </si>
  <si>
    <t>Grimza</t>
  </si>
  <si>
    <t>Cēsu p.P.p.</t>
  </si>
  <si>
    <t>Stabiņš</t>
  </si>
  <si>
    <t>Novikovs</t>
  </si>
  <si>
    <t>Ilgvars</t>
  </si>
  <si>
    <t>Caune</t>
  </si>
  <si>
    <t>Rīgas 45.vsk</t>
  </si>
  <si>
    <t>Adriāns</t>
  </si>
  <si>
    <t>Djačuks</t>
  </si>
  <si>
    <t>Rinalds</t>
  </si>
  <si>
    <t>Boltāns</t>
  </si>
  <si>
    <t>Kukārs</t>
  </si>
  <si>
    <t>12.</t>
  </si>
  <si>
    <t xml:space="preserve">2010./11.g.distanču slēpošanas rangs V18 grupas jauniešiem </t>
  </si>
  <si>
    <t>2010./11.g.distanču slēpošanas rangs S18 grupas jaunietes</t>
  </si>
  <si>
    <t>2010./11.g.distanču slēpošanas rangs V20 grupas juniori</t>
  </si>
  <si>
    <t>2010./11.g.distanču slēpošanas rangs S20 grupas juniores</t>
  </si>
  <si>
    <t>2010./11.g.distanču slēpošanas rangs V21 grupas vīrieši</t>
  </si>
  <si>
    <t>2010./11.g.distanču slēpošanas rangs S21 grupas sievietes</t>
  </si>
  <si>
    <t xml:space="preserve">Mārcis </t>
  </si>
  <si>
    <t>Jakovičs</t>
  </si>
  <si>
    <t>Arnis</t>
  </si>
  <si>
    <t>Pētersons</t>
  </si>
  <si>
    <t>Paipals</t>
  </si>
  <si>
    <t>Gulbenes n.dome</t>
  </si>
  <si>
    <t xml:space="preserve">Pāvels </t>
  </si>
  <si>
    <t>Ribakovs</t>
  </si>
  <si>
    <t>Melbārdis</t>
  </si>
  <si>
    <t>Viesturs</t>
  </si>
  <si>
    <t>Vanagkalns</t>
  </si>
  <si>
    <t>A2</t>
  </si>
  <si>
    <t>Nauris</t>
  </si>
  <si>
    <t>Raize</t>
  </si>
  <si>
    <t>Veckalniņš</t>
  </si>
  <si>
    <t>SSK "Bebra"</t>
  </si>
  <si>
    <t>Ārents</t>
  </si>
  <si>
    <t xml:space="preserve">Valdis </t>
  </si>
  <si>
    <t>Bodnieks</t>
  </si>
  <si>
    <t>SK"Rīga"</t>
  </si>
  <si>
    <t>Uķis</t>
  </si>
  <si>
    <t>Šumskis</t>
  </si>
  <si>
    <t xml:space="preserve">Roberts </t>
  </si>
  <si>
    <t>Slotiņš</t>
  </si>
  <si>
    <t>Damškalns</t>
  </si>
  <si>
    <t>Talsu biatlona kl.</t>
  </si>
  <si>
    <t xml:space="preserve">Oskars </t>
  </si>
  <si>
    <t>Muižnieks</t>
  </si>
  <si>
    <t>Līdaks</t>
  </si>
  <si>
    <t>Talsu novada SS</t>
  </si>
  <si>
    <t>Robalds</t>
  </si>
  <si>
    <t>Daumants</t>
  </si>
  <si>
    <t>Lūsa</t>
  </si>
  <si>
    <t>Birkentāls</t>
  </si>
  <si>
    <t>Lauris</t>
  </si>
  <si>
    <t>Pļaviņas</t>
  </si>
  <si>
    <t>Bitenieks</t>
  </si>
  <si>
    <t>BJC Laimīte</t>
  </si>
  <si>
    <t>Kaspars</t>
  </si>
  <si>
    <t>Stupelis</t>
  </si>
  <si>
    <t>Ansis</t>
  </si>
  <si>
    <t>Zadiņš</t>
  </si>
  <si>
    <t>Pērkons</t>
  </si>
  <si>
    <t>Zilis</t>
  </si>
  <si>
    <t>Kairis</t>
  </si>
  <si>
    <t>Artis</t>
  </si>
  <si>
    <t>Upenieks</t>
  </si>
  <si>
    <t>Matjukins</t>
  </si>
  <si>
    <t>Freilibs</t>
  </si>
  <si>
    <t>Lielmanis</t>
  </si>
  <si>
    <t>Sportlat</t>
  </si>
  <si>
    <t>Ingmārs</t>
  </si>
  <si>
    <t>Briedis</t>
  </si>
  <si>
    <t>Rodins</t>
  </si>
  <si>
    <t>Vjačeslavs</t>
  </si>
  <si>
    <t>Mihailovs</t>
  </si>
  <si>
    <t>Muratovs</t>
  </si>
  <si>
    <t>Salvis</t>
  </si>
  <si>
    <t>Slavišens</t>
  </si>
  <si>
    <t>Ganulevičs</t>
  </si>
  <si>
    <t>Gekišs</t>
  </si>
  <si>
    <t>Pužulis</t>
  </si>
  <si>
    <t>Brants</t>
  </si>
  <si>
    <t>SBK"Cēsis"</t>
  </si>
  <si>
    <t xml:space="preserve">Mareks </t>
  </si>
  <si>
    <t>Zemfs</t>
  </si>
  <si>
    <t>Krišs</t>
  </si>
  <si>
    <t>Knodze</t>
  </si>
  <si>
    <t>Veips</t>
  </si>
  <si>
    <t>Mārtiņs</t>
  </si>
  <si>
    <t>Mironovs</t>
  </si>
  <si>
    <t>Koļesņikovs</t>
  </si>
  <si>
    <t xml:space="preserve">Krišjānis </t>
  </si>
  <si>
    <t>Meirāns</t>
  </si>
  <si>
    <t>Oļegs</t>
  </si>
  <si>
    <t xml:space="preserve">Daugavpils </t>
  </si>
  <si>
    <t>Lupins</t>
  </si>
  <si>
    <t>Meinuzs</t>
  </si>
  <si>
    <t>Ronalds</t>
  </si>
  <si>
    <t>Krams</t>
  </si>
  <si>
    <t>FIS</t>
  </si>
  <si>
    <t>Kostjukovs</t>
  </si>
  <si>
    <t>SS"Arkādija"</t>
  </si>
  <si>
    <t>SS "Arkādija"</t>
  </si>
  <si>
    <t>Biķernieks</t>
  </si>
  <si>
    <t>Raivis</t>
  </si>
  <si>
    <t>Zīmelis</t>
  </si>
  <si>
    <t>Jansons</t>
  </si>
  <si>
    <t>Paeglītis</t>
  </si>
  <si>
    <t>LČ.19.02.</t>
  </si>
  <si>
    <t>LČ.20.02.</t>
  </si>
  <si>
    <t>koef.</t>
  </si>
  <si>
    <t>punkti</t>
  </si>
  <si>
    <t>vieta</t>
  </si>
  <si>
    <t>Miks</t>
  </si>
  <si>
    <t>Gabduļlins</t>
  </si>
  <si>
    <t>Lejasciems</t>
  </si>
  <si>
    <t>Punkti galīgie</t>
  </si>
  <si>
    <t>Liepiņa</t>
  </si>
  <si>
    <t>Natālija</t>
  </si>
  <si>
    <t>Gerda</t>
  </si>
  <si>
    <t>Āboliņa</t>
  </si>
  <si>
    <t>Eglīte</t>
  </si>
  <si>
    <t>Muižniece</t>
  </si>
  <si>
    <t>SSK"Bebra"</t>
  </si>
  <si>
    <t>Kupča</t>
  </si>
  <si>
    <t>Stesele</t>
  </si>
  <si>
    <t>Ogres SK</t>
  </si>
  <si>
    <t>Laima</t>
  </si>
  <si>
    <t>Leitāne</t>
  </si>
  <si>
    <t>Mežaparks</t>
  </si>
  <si>
    <t>Vita</t>
  </si>
  <si>
    <t>Duļbinska</t>
  </si>
  <si>
    <t>Langovska</t>
  </si>
  <si>
    <t>Dauškāne</t>
  </si>
  <si>
    <t>Ļuba</t>
  </si>
  <si>
    <t>Pavļukova</t>
  </si>
  <si>
    <t>Lauma</t>
  </si>
  <si>
    <t>Malnace</t>
  </si>
  <si>
    <t xml:space="preserve">Līga </t>
  </si>
  <si>
    <t>Glāzere</t>
  </si>
  <si>
    <t>Gunita</t>
  </si>
  <si>
    <t>Gaile</t>
  </si>
  <si>
    <t>Dace</t>
  </si>
  <si>
    <t>Anča</t>
  </si>
  <si>
    <t>Alīna</t>
  </si>
  <si>
    <t>Krivašonoka</t>
  </si>
  <si>
    <t>D-pils BJSS</t>
  </si>
  <si>
    <t>Cimdiņa</t>
  </si>
  <si>
    <t>Mārīte</t>
  </si>
  <si>
    <t>Knēta</t>
  </si>
  <si>
    <t>98,06</t>
  </si>
  <si>
    <t>starti</t>
  </si>
  <si>
    <t>vid.punkti</t>
  </si>
  <si>
    <t>galīgie punkti</t>
  </si>
  <si>
    <t>Galīgie punkti</t>
  </si>
  <si>
    <t>vid. punkti</t>
  </si>
  <si>
    <t>186.95</t>
  </si>
  <si>
    <t>v.p</t>
  </si>
  <si>
    <t>v.punk</t>
  </si>
  <si>
    <t>385.38</t>
  </si>
  <si>
    <t>Starti</t>
  </si>
  <si>
    <t>27.70</t>
  </si>
  <si>
    <t>LSS distanču slēpošanas klubu un sporta skolu reitings 2011</t>
  </si>
  <si>
    <t>Latvijas čempionāts</t>
  </si>
  <si>
    <t xml:space="preserve">1.posms </t>
  </si>
  <si>
    <t xml:space="preserve">2.posms </t>
  </si>
  <si>
    <t xml:space="preserve">3.posms </t>
  </si>
  <si>
    <t>KOPĀ</t>
  </si>
  <si>
    <t>Cēsu pilsētas Sporta skola</t>
  </si>
  <si>
    <t xml:space="preserve">SS Arkādija </t>
  </si>
  <si>
    <t xml:space="preserve">SSK Bebra </t>
  </si>
  <si>
    <t xml:space="preserve">Krāslavas Sporta skola </t>
  </si>
  <si>
    <t xml:space="preserve">Gulbenes novada dome </t>
  </si>
  <si>
    <t xml:space="preserve">Aizkraukles nov. Sporta skola </t>
  </si>
  <si>
    <t xml:space="preserve">4evers/ SK Mežaparks </t>
  </si>
  <si>
    <t xml:space="preserve">Talsu biatlona klubs </t>
  </si>
  <si>
    <t>Slēpošanas klubs Rīga</t>
  </si>
  <si>
    <t>Ogres Slēpotāju klubs</t>
  </si>
  <si>
    <t xml:space="preserve">Vanagkalns </t>
  </si>
  <si>
    <t xml:space="preserve">SBK Cēsis </t>
  </si>
  <si>
    <t>Gulbenes BJSS</t>
  </si>
  <si>
    <t xml:space="preserve">DTC Jaunība </t>
  </si>
  <si>
    <t>Viļakas novada BJSS</t>
  </si>
  <si>
    <t>Dinamo EG</t>
  </si>
  <si>
    <t xml:space="preserve">Talsu Sporta skola </t>
  </si>
  <si>
    <t xml:space="preserve">Mežmalas MTB / Madona </t>
  </si>
  <si>
    <t xml:space="preserve">Ziemeļlatvija </t>
  </si>
  <si>
    <t xml:space="preserve">Elanti </t>
  </si>
  <si>
    <t xml:space="preserve">BJC Laimīte </t>
  </si>
  <si>
    <t xml:space="preserve">Burkānciems </t>
  </si>
  <si>
    <t xml:space="preserve">Meridiāns OK 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</si>
</sst>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50"/>
      <name val="Arial"/>
      <family val="2"/>
    </font>
    <font>
      <b/>
      <sz val="10"/>
      <color indexed="18"/>
      <name val="Arial"/>
      <family val="2"/>
    </font>
    <font>
      <sz val="10"/>
      <color indexed="55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9"/>
      <color indexed="57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z val="8"/>
      <color indexed="57"/>
      <name val="Arial"/>
      <family val="2"/>
    </font>
    <font>
      <sz val="8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1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23"/>
      <name val="Arial"/>
      <family val="2"/>
    </font>
    <font>
      <b/>
      <sz val="10"/>
      <color indexed="55"/>
      <name val="Arial"/>
      <family val="2"/>
    </font>
    <font>
      <b/>
      <sz val="10"/>
      <color indexed="22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" fontId="5" fillId="0" borderId="10" xfId="0" applyNumberFormat="1" applyFont="1" applyBorder="1" applyAlignment="1">
      <alignment horizontal="center"/>
    </xf>
    <xf numFmtId="17" fontId="7" fillId="0" borderId="10" xfId="0" applyNumberFormat="1" applyFont="1" applyBorder="1" applyAlignment="1">
      <alignment horizontal="center"/>
    </xf>
    <xf numFmtId="17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" fontId="11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33" borderId="10" xfId="0" applyNumberFormat="1" applyFont="1" applyFill="1" applyBorder="1" applyAlignment="1">
      <alignment horizontal="center"/>
    </xf>
    <xf numFmtId="0" fontId="1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7" fillId="33" borderId="10" xfId="0" applyFont="1" applyFill="1" applyBorder="1" applyAlignment="1">
      <alignment horizontal="center"/>
    </xf>
    <xf numFmtId="0" fontId="17" fillId="33" borderId="10" xfId="0" applyNumberFormat="1" applyFont="1" applyFill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9" fillId="33" borderId="10" xfId="0" applyNumberFormat="1" applyFont="1" applyFill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20" fillId="33" borderId="10" xfId="0" applyNumberFormat="1" applyFont="1" applyFill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3" fillId="0" borderId="1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center"/>
    </xf>
    <xf numFmtId="0" fontId="19" fillId="34" borderId="10" xfId="0" applyNumberFormat="1" applyFont="1" applyFill="1" applyBorder="1" applyAlignment="1">
      <alignment horizontal="center"/>
    </xf>
    <xf numFmtId="0" fontId="18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33" borderId="10" xfId="0" applyNumberFormat="1" applyFont="1" applyFill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2" fontId="13" fillId="34" borderId="10" xfId="0" applyNumberFormat="1" applyFont="1" applyFill="1" applyBorder="1" applyAlignment="1">
      <alignment horizontal="center"/>
    </xf>
    <xf numFmtId="0" fontId="18" fillId="34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3" fillId="34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33" borderId="10" xfId="0" applyNumberFormat="1" applyFont="1" applyFill="1" applyBorder="1" applyAlignment="1">
      <alignment horizontal="center"/>
    </xf>
    <xf numFmtId="2" fontId="23" fillId="34" borderId="10" xfId="0" applyNumberFormat="1" applyFont="1" applyFill="1" applyBorder="1" applyAlignment="1">
      <alignment horizontal="center"/>
    </xf>
    <xf numFmtId="0" fontId="23" fillId="34" borderId="10" xfId="0" applyNumberFormat="1" applyFont="1" applyFill="1" applyBorder="1" applyAlignment="1">
      <alignment horizontal="center"/>
    </xf>
    <xf numFmtId="0" fontId="24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8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/>
    </xf>
    <xf numFmtId="2" fontId="17" fillId="3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22" fillId="33" borderId="10" xfId="0" applyNumberFormat="1" applyFont="1" applyFill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35" borderId="10" xfId="0" applyNumberFormat="1" applyFont="1" applyFill="1" applyBorder="1" applyAlignment="1">
      <alignment horizontal="center"/>
    </xf>
    <xf numFmtId="0" fontId="22" fillId="34" borderId="10" xfId="0" applyNumberFormat="1" applyFont="1" applyFill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22" fillId="34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33" borderId="10" xfId="0" applyNumberFormat="1" applyFont="1" applyFill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5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0" fillId="33" borderId="10" xfId="0" applyNumberFormat="1" applyFont="1" applyFill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2" fontId="17" fillId="34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33" borderId="10" xfId="0" applyNumberFormat="1" applyFont="1" applyFill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2" fontId="16" fillId="34" borderId="10" xfId="0" applyNumberFormat="1" applyFont="1" applyFill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6" fillId="34" borderId="10" xfId="0" applyNumberFormat="1" applyFont="1" applyFill="1" applyBorder="1" applyAlignment="1">
      <alignment horizontal="center"/>
    </xf>
    <xf numFmtId="0" fontId="19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20" fillId="34" borderId="10" xfId="0" applyNumberFormat="1" applyFont="1" applyFill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26" fillId="34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17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5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16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17" fontId="31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17" fontId="3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16" fontId="32" fillId="0" borderId="10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51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11.57421875" style="0" customWidth="1"/>
    <col min="2" max="2" width="13.57421875" style="0" customWidth="1"/>
    <col min="3" max="3" width="16.140625" style="0" customWidth="1"/>
    <col min="8" max="8" width="6.7109375" style="0" customWidth="1"/>
  </cols>
  <sheetData>
    <row r="1" spans="1:9" ht="12.75">
      <c r="A1" s="16" t="s">
        <v>205</v>
      </c>
      <c r="B1" s="16"/>
      <c r="C1" s="16"/>
      <c r="D1" s="16"/>
      <c r="E1" s="17"/>
      <c r="F1" s="17"/>
      <c r="I1" s="1"/>
    </row>
    <row r="2" spans="1:9" ht="12.75">
      <c r="A2" s="14" t="s">
        <v>0</v>
      </c>
      <c r="B2" s="14" t="s">
        <v>1</v>
      </c>
      <c r="C2" s="14" t="s">
        <v>2</v>
      </c>
      <c r="D2" s="41" t="s">
        <v>195</v>
      </c>
      <c r="E2" s="41" t="s">
        <v>370</v>
      </c>
      <c r="F2" s="3" t="s">
        <v>201</v>
      </c>
      <c r="G2" s="3" t="s">
        <v>844</v>
      </c>
      <c r="H2" s="3" t="s">
        <v>94</v>
      </c>
      <c r="I2" s="3" t="s">
        <v>95</v>
      </c>
    </row>
    <row r="3" spans="1:9" s="1" customFormat="1" ht="12.75">
      <c r="A3" s="237" t="s">
        <v>34</v>
      </c>
      <c r="B3" s="237" t="s">
        <v>90</v>
      </c>
      <c r="C3" s="237" t="s">
        <v>7</v>
      </c>
      <c r="D3" s="3" t="s">
        <v>44</v>
      </c>
      <c r="E3" s="3" t="s">
        <v>393</v>
      </c>
      <c r="F3" s="3" t="s">
        <v>44</v>
      </c>
      <c r="G3" s="23"/>
      <c r="H3" s="23">
        <v>0</v>
      </c>
      <c r="I3" s="26" t="s">
        <v>96</v>
      </c>
    </row>
    <row r="4" spans="1:9" s="1" customFormat="1" ht="12.75">
      <c r="A4" s="4" t="s">
        <v>124</v>
      </c>
      <c r="B4" s="4" t="s">
        <v>270</v>
      </c>
      <c r="C4" s="4" t="s">
        <v>222</v>
      </c>
      <c r="D4" s="3">
        <v>46</v>
      </c>
      <c r="E4" s="3" t="s">
        <v>394</v>
      </c>
      <c r="F4" s="3"/>
      <c r="G4" s="56"/>
      <c r="H4" s="37">
        <v>142.9</v>
      </c>
      <c r="I4" s="27" t="s">
        <v>97</v>
      </c>
    </row>
    <row r="5" spans="1:9" s="1" customFormat="1" ht="12.75">
      <c r="A5" s="4" t="s">
        <v>124</v>
      </c>
      <c r="B5" s="4" t="s">
        <v>390</v>
      </c>
      <c r="C5" s="4" t="s">
        <v>307</v>
      </c>
      <c r="D5" s="3"/>
      <c r="E5" s="3" t="s">
        <v>44</v>
      </c>
      <c r="F5" s="3"/>
      <c r="G5" s="3">
        <v>-1</v>
      </c>
      <c r="H5" s="60">
        <f>SUM(D5:F5)</f>
        <v>0</v>
      </c>
      <c r="I5" s="168" t="s">
        <v>451</v>
      </c>
    </row>
    <row r="6" spans="1:9" ht="12.75">
      <c r="A6" s="21" t="s">
        <v>184</v>
      </c>
      <c r="B6" s="21" t="s">
        <v>391</v>
      </c>
      <c r="C6" s="21" t="s">
        <v>7</v>
      </c>
      <c r="D6" s="5"/>
      <c r="E6" s="13" t="s">
        <v>392</v>
      </c>
      <c r="F6" s="13"/>
      <c r="G6" s="3">
        <v>-1</v>
      </c>
      <c r="H6" s="3">
        <f aca="true" t="shared" si="0" ref="H6:H14">SUM(D6:F6)</f>
        <v>0</v>
      </c>
      <c r="I6" s="5" t="s">
        <v>457</v>
      </c>
    </row>
    <row r="7" spans="1:9" ht="12.75">
      <c r="A7" s="21" t="s">
        <v>271</v>
      </c>
      <c r="B7" s="21" t="s">
        <v>272</v>
      </c>
      <c r="C7" s="7" t="s">
        <v>7</v>
      </c>
      <c r="D7" s="13">
        <v>104</v>
      </c>
      <c r="E7" s="13"/>
      <c r="F7" s="24"/>
      <c r="G7" s="3">
        <v>-1</v>
      </c>
      <c r="H7" s="3">
        <f t="shared" si="0"/>
        <v>104</v>
      </c>
      <c r="I7" s="3" t="s">
        <v>458</v>
      </c>
    </row>
    <row r="8" spans="1:9" ht="12.75">
      <c r="A8" s="7" t="s">
        <v>31</v>
      </c>
      <c r="B8" s="7" t="s">
        <v>162</v>
      </c>
      <c r="C8" s="7" t="s">
        <v>7</v>
      </c>
      <c r="D8" s="13">
        <v>135</v>
      </c>
      <c r="E8" s="13"/>
      <c r="F8" s="13"/>
      <c r="G8" s="3">
        <v>-1</v>
      </c>
      <c r="H8" s="3">
        <f t="shared" si="0"/>
        <v>135</v>
      </c>
      <c r="I8" s="3" t="s">
        <v>459</v>
      </c>
    </row>
    <row r="9" spans="1:9" ht="12.75">
      <c r="A9" s="21" t="s">
        <v>395</v>
      </c>
      <c r="B9" s="21" t="s">
        <v>4</v>
      </c>
      <c r="C9" s="7" t="s">
        <v>83</v>
      </c>
      <c r="D9" s="5"/>
      <c r="E9" s="5">
        <v>155</v>
      </c>
      <c r="F9" s="5"/>
      <c r="G9" s="3">
        <v>-1</v>
      </c>
      <c r="H9" s="3">
        <f t="shared" si="0"/>
        <v>155</v>
      </c>
      <c r="I9" s="5" t="s">
        <v>460</v>
      </c>
    </row>
    <row r="10" spans="1:9" ht="12.75">
      <c r="A10" s="7" t="s">
        <v>38</v>
      </c>
      <c r="B10" s="7" t="s">
        <v>273</v>
      </c>
      <c r="C10" s="7" t="s">
        <v>7</v>
      </c>
      <c r="D10" s="13">
        <v>178</v>
      </c>
      <c r="E10" s="13"/>
      <c r="F10" s="13"/>
      <c r="G10" s="3">
        <v>-1</v>
      </c>
      <c r="H10" s="3">
        <f t="shared" si="0"/>
        <v>178</v>
      </c>
      <c r="I10" s="12" t="s">
        <v>605</v>
      </c>
    </row>
    <row r="11" spans="1:9" ht="12.75">
      <c r="A11" s="21" t="s">
        <v>274</v>
      </c>
      <c r="B11" s="21" t="s">
        <v>275</v>
      </c>
      <c r="C11" s="21" t="s">
        <v>7</v>
      </c>
      <c r="D11" s="5">
        <v>193</v>
      </c>
      <c r="E11" s="5"/>
      <c r="F11" s="5"/>
      <c r="G11" s="3">
        <v>-1</v>
      </c>
      <c r="H11" s="3">
        <f t="shared" si="0"/>
        <v>193</v>
      </c>
      <c r="I11" s="12" t="s">
        <v>630</v>
      </c>
    </row>
    <row r="12" spans="1:9" ht="12.75">
      <c r="A12" s="21" t="s">
        <v>84</v>
      </c>
      <c r="B12" s="21" t="s">
        <v>276</v>
      </c>
      <c r="C12" s="21" t="s">
        <v>7</v>
      </c>
      <c r="D12" s="5">
        <v>265</v>
      </c>
      <c r="E12" s="5"/>
      <c r="F12" s="5"/>
      <c r="G12" s="3">
        <v>-1</v>
      </c>
      <c r="H12" s="3">
        <f t="shared" si="0"/>
        <v>265</v>
      </c>
      <c r="I12" s="12" t="s">
        <v>631</v>
      </c>
    </row>
    <row r="13" spans="1:9" ht="12.75">
      <c r="A13" s="21" t="s">
        <v>277</v>
      </c>
      <c r="B13" s="21" t="s">
        <v>278</v>
      </c>
      <c r="C13" s="21" t="s">
        <v>7</v>
      </c>
      <c r="D13" s="5">
        <v>529</v>
      </c>
      <c r="E13" s="5"/>
      <c r="F13" s="5"/>
      <c r="G13" s="3">
        <v>-1</v>
      </c>
      <c r="H13" s="3">
        <f t="shared" si="0"/>
        <v>529</v>
      </c>
      <c r="I13" s="12" t="s">
        <v>632</v>
      </c>
    </row>
    <row r="14" spans="1:9" ht="12.75">
      <c r="A14" s="21" t="s">
        <v>279</v>
      </c>
      <c r="B14" s="21" t="s">
        <v>55</v>
      </c>
      <c r="C14" s="21" t="s">
        <v>7</v>
      </c>
      <c r="D14" s="13">
        <v>1044</v>
      </c>
      <c r="E14" s="13"/>
      <c r="F14" s="13"/>
      <c r="G14" s="3">
        <v>-1</v>
      </c>
      <c r="H14" s="3">
        <f t="shared" si="0"/>
        <v>1044</v>
      </c>
      <c r="I14" s="12" t="s">
        <v>705</v>
      </c>
    </row>
    <row r="16" spans="1:10" ht="12.75">
      <c r="A16" s="44"/>
      <c r="B16" s="44"/>
      <c r="C16" s="44"/>
      <c r="D16" s="36"/>
      <c r="E16" s="36"/>
      <c r="F16" s="36"/>
      <c r="G16" s="19"/>
      <c r="H16" s="19"/>
      <c r="I16" s="36"/>
      <c r="J16" s="15"/>
    </row>
    <row r="17" spans="1:10" ht="12.75">
      <c r="A17" s="44"/>
      <c r="B17" s="44"/>
      <c r="C17" s="15"/>
      <c r="D17" s="36"/>
      <c r="E17" s="36"/>
      <c r="F17" s="36"/>
      <c r="G17" s="19"/>
      <c r="H17" s="19"/>
      <c r="I17" s="36"/>
      <c r="J17" s="15"/>
    </row>
    <row r="18" spans="1:10" ht="12.75">
      <c r="A18" s="15"/>
      <c r="B18" s="15"/>
      <c r="C18" s="15"/>
      <c r="D18" s="36"/>
      <c r="E18" s="36"/>
      <c r="F18" s="36"/>
      <c r="G18" s="19"/>
      <c r="H18" s="19"/>
      <c r="I18" s="36"/>
      <c r="J18" s="15"/>
    </row>
    <row r="26" spans="1:9" ht="12.75">
      <c r="A26" s="44"/>
      <c r="B26" s="44"/>
      <c r="C26" s="44"/>
      <c r="D26" s="36"/>
      <c r="E26" s="36"/>
      <c r="F26" s="36"/>
      <c r="G26" s="19"/>
      <c r="H26" s="19"/>
      <c r="I26" s="36"/>
    </row>
    <row r="27" spans="1:9" ht="12.75">
      <c r="A27" s="44"/>
      <c r="B27" s="44"/>
      <c r="C27" s="44"/>
      <c r="D27" s="36"/>
      <c r="E27" s="36"/>
      <c r="F27" s="36"/>
      <c r="G27" s="19"/>
      <c r="H27" s="19"/>
      <c r="I27" s="36"/>
    </row>
    <row r="28" spans="1:9" ht="12.75">
      <c r="A28" s="44"/>
      <c r="B28" s="44"/>
      <c r="C28" s="44"/>
      <c r="D28" s="36"/>
      <c r="E28" s="36"/>
      <c r="F28" s="36"/>
      <c r="G28" s="19"/>
      <c r="H28" s="19"/>
      <c r="I28" s="36"/>
    </row>
    <row r="29" spans="1:9" ht="12.75">
      <c r="A29" s="44"/>
      <c r="B29" s="44"/>
      <c r="C29" s="44"/>
      <c r="D29" s="36"/>
      <c r="E29" s="36"/>
      <c r="F29" s="36"/>
      <c r="G29" s="19"/>
      <c r="H29" s="19"/>
      <c r="I29" s="36"/>
    </row>
    <row r="30" spans="1:9" ht="12.75">
      <c r="A30" s="44"/>
      <c r="B30" s="44"/>
      <c r="C30" s="15"/>
      <c r="D30" s="36"/>
      <c r="E30" s="36"/>
      <c r="F30" s="36"/>
      <c r="G30" s="19"/>
      <c r="H30" s="19"/>
      <c r="I30" s="36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S5" sqref="S5"/>
    </sheetView>
  </sheetViews>
  <sheetFormatPr defaultColWidth="11.140625" defaultRowHeight="12.75"/>
  <cols>
    <col min="1" max="1" width="9.28125" style="0" customWidth="1"/>
    <col min="2" max="2" width="10.7109375" style="84" bestFit="1" customWidth="1"/>
    <col min="3" max="3" width="13.7109375" style="84" bestFit="1" customWidth="1"/>
    <col min="4" max="5" width="8.00390625" style="84" customWidth="1"/>
    <col min="6" max="6" width="7.421875" style="84" customWidth="1"/>
    <col min="7" max="8" width="7.57421875" style="84" customWidth="1"/>
    <col min="9" max="9" width="6.57421875" style="84" customWidth="1"/>
    <col min="10" max="10" width="6.28125" style="84" customWidth="1"/>
    <col min="11" max="11" width="6.421875" style="84" customWidth="1"/>
    <col min="12" max="12" width="6.28125" style="84" customWidth="1"/>
    <col min="13" max="13" width="6.421875" style="84" customWidth="1"/>
    <col min="14" max="14" width="7.7109375" style="84" customWidth="1"/>
    <col min="15" max="15" width="5.28125" style="84" bestFit="1" customWidth="1"/>
    <col min="16" max="16" width="6.421875" style="84" customWidth="1"/>
    <col min="17" max="17" width="5.421875" style="84" customWidth="1"/>
    <col min="18" max="18" width="7.00390625" style="100" customWidth="1"/>
    <col min="19" max="19" width="5.140625" style="103" bestFit="1" customWidth="1"/>
  </cols>
  <sheetData>
    <row r="1" spans="1:18" ht="12.75">
      <c r="A1" s="16" t="s">
        <v>707</v>
      </c>
      <c r="B1" s="82"/>
      <c r="C1" s="82"/>
      <c r="D1" s="82"/>
      <c r="E1" s="83"/>
      <c r="F1" s="83"/>
      <c r="H1" s="85"/>
      <c r="I1" s="85"/>
      <c r="J1" s="85"/>
      <c r="K1" s="85"/>
      <c r="L1" s="85"/>
      <c r="M1" s="85"/>
      <c r="N1" s="85"/>
      <c r="O1" s="85"/>
      <c r="P1" s="85"/>
      <c r="Q1" s="85"/>
      <c r="R1" s="135"/>
    </row>
    <row r="2" spans="1:19" ht="22.5">
      <c r="A2" s="14" t="s">
        <v>0</v>
      </c>
      <c r="B2" s="86" t="s">
        <v>1</v>
      </c>
      <c r="C2" s="86" t="s">
        <v>2</v>
      </c>
      <c r="D2" s="109" t="s">
        <v>195</v>
      </c>
      <c r="E2" s="109" t="s">
        <v>196</v>
      </c>
      <c r="F2" s="109" t="s">
        <v>374</v>
      </c>
      <c r="G2" s="93" t="s">
        <v>370</v>
      </c>
      <c r="H2" s="93" t="s">
        <v>201</v>
      </c>
      <c r="I2" s="116" t="s">
        <v>792</v>
      </c>
      <c r="J2" s="116" t="s">
        <v>792</v>
      </c>
      <c r="K2" s="116" t="s">
        <v>792</v>
      </c>
      <c r="L2" s="116" t="s">
        <v>792</v>
      </c>
      <c r="M2" s="116" t="s">
        <v>792</v>
      </c>
      <c r="N2" s="116" t="s">
        <v>804</v>
      </c>
      <c r="O2" s="69" t="s">
        <v>844</v>
      </c>
      <c r="P2" s="69" t="s">
        <v>850</v>
      </c>
      <c r="Q2" s="87" t="s">
        <v>803</v>
      </c>
      <c r="R2" s="139" t="s">
        <v>809</v>
      </c>
      <c r="S2" s="69" t="s">
        <v>95</v>
      </c>
    </row>
    <row r="3" spans="1:19" s="126" customFormat="1" ht="12.75">
      <c r="A3" s="143" t="s">
        <v>439</v>
      </c>
      <c r="B3" s="143" t="s">
        <v>810</v>
      </c>
      <c r="C3" s="144" t="s">
        <v>37</v>
      </c>
      <c r="D3" s="166">
        <v>143.25</v>
      </c>
      <c r="E3" s="166">
        <v>226.68</v>
      </c>
      <c r="F3" s="164"/>
      <c r="G3" s="164"/>
      <c r="H3" s="166">
        <v>250.51</v>
      </c>
      <c r="I3" s="166">
        <v>248.34</v>
      </c>
      <c r="J3" s="164">
        <v>277.39</v>
      </c>
      <c r="K3" s="220">
        <v>251.24</v>
      </c>
      <c r="L3" s="166">
        <v>250.08</v>
      </c>
      <c r="M3" s="164">
        <v>306.57</v>
      </c>
      <c r="N3" s="164">
        <v>1119.94</v>
      </c>
      <c r="O3" s="164">
        <v>5</v>
      </c>
      <c r="P3" s="162">
        <v>223.88</v>
      </c>
      <c r="Q3" s="164">
        <v>1</v>
      </c>
      <c r="R3" s="162">
        <f>P3*Q3</f>
        <v>223.88</v>
      </c>
      <c r="S3" s="137" t="s">
        <v>96</v>
      </c>
    </row>
    <row r="4" spans="1:19" s="126" customFormat="1" ht="12.75">
      <c r="A4" s="143" t="s">
        <v>811</v>
      </c>
      <c r="B4" s="143" t="s">
        <v>48</v>
      </c>
      <c r="C4" s="144" t="s">
        <v>37</v>
      </c>
      <c r="D4" s="117">
        <v>143.79</v>
      </c>
      <c r="E4" s="117">
        <v>219.97</v>
      </c>
      <c r="F4" s="164"/>
      <c r="G4" s="166">
        <v>268.39</v>
      </c>
      <c r="H4" s="166">
        <v>226.21</v>
      </c>
      <c r="I4" s="164">
        <v>439.02</v>
      </c>
      <c r="J4" s="164">
        <v>292.52</v>
      </c>
      <c r="K4" s="164">
        <v>368.25</v>
      </c>
      <c r="L4" s="166">
        <v>289.52</v>
      </c>
      <c r="M4" s="164">
        <v>422.73</v>
      </c>
      <c r="N4" s="164">
        <f>SUM(D4+E4+G4+H4+L4)</f>
        <v>1147.88</v>
      </c>
      <c r="O4" s="164">
        <v>5</v>
      </c>
      <c r="P4" s="162">
        <f>N4/O4</f>
        <v>229.57600000000002</v>
      </c>
      <c r="Q4" s="164">
        <v>1</v>
      </c>
      <c r="R4" s="162">
        <f>P4*Q4</f>
        <v>229.57600000000002</v>
      </c>
      <c r="S4" s="225" t="s">
        <v>97</v>
      </c>
    </row>
    <row r="5" spans="1:19" s="126" customFormat="1" ht="12.75">
      <c r="A5" s="143" t="s">
        <v>812</v>
      </c>
      <c r="B5" s="143" t="s">
        <v>813</v>
      </c>
      <c r="C5" s="144" t="s">
        <v>307</v>
      </c>
      <c r="D5" s="166">
        <v>174.94</v>
      </c>
      <c r="E5" s="166">
        <v>258.23</v>
      </c>
      <c r="F5" s="164"/>
      <c r="G5" s="164"/>
      <c r="H5" s="166">
        <v>234.76</v>
      </c>
      <c r="I5" s="164">
        <v>441.81</v>
      </c>
      <c r="J5" s="166">
        <v>304.23</v>
      </c>
      <c r="K5" s="164">
        <v>343.02</v>
      </c>
      <c r="L5" s="166">
        <v>292.78</v>
      </c>
      <c r="M5" s="164"/>
      <c r="N5" s="164">
        <f>SUM(D5+E5+H5+J5+L5)</f>
        <v>1264.94</v>
      </c>
      <c r="O5" s="164">
        <v>5</v>
      </c>
      <c r="P5" s="162">
        <f>N5/O5</f>
        <v>252.988</v>
      </c>
      <c r="Q5" s="164">
        <v>1</v>
      </c>
      <c r="R5" s="162">
        <f>P5*Q5</f>
        <v>252.988</v>
      </c>
      <c r="S5" s="129" t="s">
        <v>451</v>
      </c>
    </row>
    <row r="6" spans="1:19" s="80" customFormat="1" ht="12.75">
      <c r="A6" s="75" t="s">
        <v>17</v>
      </c>
      <c r="B6" s="75" t="s">
        <v>817</v>
      </c>
      <c r="C6" s="102" t="s">
        <v>307</v>
      </c>
      <c r="D6" s="98">
        <v>213.83</v>
      </c>
      <c r="E6" s="98">
        <v>216.48</v>
      </c>
      <c r="F6" s="98">
        <v>295.69</v>
      </c>
      <c r="G6" s="98">
        <v>356.62</v>
      </c>
      <c r="H6" s="99"/>
      <c r="I6" s="98">
        <v>251.81</v>
      </c>
      <c r="J6" s="99"/>
      <c r="K6" s="99"/>
      <c r="L6" s="99"/>
      <c r="M6" s="99"/>
      <c r="N6" s="99">
        <f>SUM(D6:M6)</f>
        <v>1334.4299999999998</v>
      </c>
      <c r="O6" s="99">
        <v>5</v>
      </c>
      <c r="P6" s="167">
        <f>N6/O6</f>
        <v>266.88599999999997</v>
      </c>
      <c r="Q6" s="164">
        <v>1</v>
      </c>
      <c r="R6" s="162">
        <f>P6*Q6</f>
        <v>266.88599999999997</v>
      </c>
      <c r="S6" s="114">
        <v>4</v>
      </c>
    </row>
    <row r="7" spans="1:19" ht="12.75">
      <c r="A7" s="75" t="s">
        <v>15</v>
      </c>
      <c r="B7" s="75" t="s">
        <v>814</v>
      </c>
      <c r="C7" s="102" t="s">
        <v>7</v>
      </c>
      <c r="D7" s="98">
        <v>212.15</v>
      </c>
      <c r="E7" s="98">
        <v>248.5</v>
      </c>
      <c r="F7" s="99"/>
      <c r="G7" s="99"/>
      <c r="H7" s="99"/>
      <c r="I7" s="98">
        <v>380.17</v>
      </c>
      <c r="J7" s="98">
        <v>318.72</v>
      </c>
      <c r="K7" s="99">
        <v>630.26</v>
      </c>
      <c r="L7" s="98">
        <v>331.4</v>
      </c>
      <c r="M7" s="99">
        <v>610.02</v>
      </c>
      <c r="N7" s="99">
        <f>SUM(D7+E7+I7+J7+L7)</f>
        <v>1490.94</v>
      </c>
      <c r="O7" s="99">
        <v>5</v>
      </c>
      <c r="P7" s="167">
        <f aca="true" t="shared" si="0" ref="P7:P12">N7/O7</f>
        <v>298.188</v>
      </c>
      <c r="Q7" s="164">
        <v>1</v>
      </c>
      <c r="R7" s="162">
        <f aca="true" t="shared" si="1" ref="R7:R12">P7*Q7</f>
        <v>298.188</v>
      </c>
      <c r="S7" s="114">
        <v>5</v>
      </c>
    </row>
    <row r="8" spans="1:19" s="80" customFormat="1" ht="12.75">
      <c r="A8" s="75" t="s">
        <v>582</v>
      </c>
      <c r="B8" s="75" t="s">
        <v>817</v>
      </c>
      <c r="C8" s="102" t="s">
        <v>307</v>
      </c>
      <c r="D8" s="114"/>
      <c r="E8" s="98">
        <v>239.62</v>
      </c>
      <c r="F8" s="99"/>
      <c r="G8" s="99"/>
      <c r="H8" s="99"/>
      <c r="I8" s="98">
        <v>254.7</v>
      </c>
      <c r="J8" s="99"/>
      <c r="K8" s="99"/>
      <c r="L8" s="99"/>
      <c r="M8" s="99"/>
      <c r="N8" s="99">
        <f aca="true" t="shared" si="2" ref="N8:N13">SUM(D8:M8)</f>
        <v>494.32</v>
      </c>
      <c r="O8" s="99">
        <v>2</v>
      </c>
      <c r="P8" s="167">
        <f t="shared" si="0"/>
        <v>247.16</v>
      </c>
      <c r="Q8" s="99">
        <v>1.3</v>
      </c>
      <c r="R8" s="162">
        <f t="shared" si="1"/>
        <v>321.308</v>
      </c>
      <c r="S8" s="114">
        <v>6</v>
      </c>
    </row>
    <row r="9" spans="1:19" ht="12.75">
      <c r="A9" s="75" t="s">
        <v>833</v>
      </c>
      <c r="B9" s="75" t="s">
        <v>834</v>
      </c>
      <c r="C9" s="102" t="s">
        <v>7</v>
      </c>
      <c r="D9" s="114"/>
      <c r="E9" s="98">
        <v>284.79</v>
      </c>
      <c r="F9" s="99"/>
      <c r="G9" s="99"/>
      <c r="H9" s="99"/>
      <c r="I9" s="99"/>
      <c r="J9" s="99"/>
      <c r="K9" s="99"/>
      <c r="L9" s="99"/>
      <c r="M9" s="99"/>
      <c r="N9" s="99">
        <f t="shared" si="2"/>
        <v>284.79</v>
      </c>
      <c r="O9" s="99">
        <v>1</v>
      </c>
      <c r="P9" s="167">
        <f t="shared" si="0"/>
        <v>284.79</v>
      </c>
      <c r="Q9" s="99">
        <v>1.4</v>
      </c>
      <c r="R9" s="162">
        <f t="shared" si="1"/>
        <v>398.706</v>
      </c>
      <c r="S9" s="114">
        <v>7</v>
      </c>
    </row>
    <row r="10" spans="1:19" s="76" customFormat="1" ht="12.75">
      <c r="A10" s="75" t="s">
        <v>15</v>
      </c>
      <c r="B10" s="75" t="s">
        <v>653</v>
      </c>
      <c r="C10" s="102" t="s">
        <v>7</v>
      </c>
      <c r="D10" s="114"/>
      <c r="E10" s="99"/>
      <c r="F10" s="99"/>
      <c r="G10" s="99"/>
      <c r="H10" s="99"/>
      <c r="I10" s="98">
        <v>396.95</v>
      </c>
      <c r="J10" s="99"/>
      <c r="K10" s="99"/>
      <c r="L10" s="99"/>
      <c r="M10" s="99"/>
      <c r="N10" s="99">
        <f t="shared" si="2"/>
        <v>396.95</v>
      </c>
      <c r="O10" s="99">
        <v>1</v>
      </c>
      <c r="P10" s="167">
        <f t="shared" si="0"/>
        <v>396.95</v>
      </c>
      <c r="Q10" s="99">
        <v>1.4</v>
      </c>
      <c r="R10" s="162">
        <f t="shared" si="1"/>
        <v>555.7299999999999</v>
      </c>
      <c r="S10" s="114">
        <v>8</v>
      </c>
    </row>
    <row r="11" spans="1:19" ht="12.75">
      <c r="A11" s="75" t="s">
        <v>837</v>
      </c>
      <c r="B11" s="75" t="s">
        <v>838</v>
      </c>
      <c r="C11" s="102" t="s">
        <v>839</v>
      </c>
      <c r="D11" s="114"/>
      <c r="E11" s="98">
        <v>442.91</v>
      </c>
      <c r="F11" s="99"/>
      <c r="G11" s="99"/>
      <c r="H11" s="99"/>
      <c r="I11" s="99"/>
      <c r="J11" s="99"/>
      <c r="K11" s="99"/>
      <c r="L11" s="99"/>
      <c r="M11" s="99"/>
      <c r="N11" s="99">
        <f t="shared" si="2"/>
        <v>442.91</v>
      </c>
      <c r="O11" s="99">
        <v>1</v>
      </c>
      <c r="P11" s="167">
        <f t="shared" si="0"/>
        <v>442.91</v>
      </c>
      <c r="Q11" s="99">
        <v>1.4</v>
      </c>
      <c r="R11" s="162">
        <f t="shared" si="1"/>
        <v>620.074</v>
      </c>
      <c r="S11" s="114">
        <v>9</v>
      </c>
    </row>
    <row r="12" spans="1:19" s="76" customFormat="1" ht="12.75">
      <c r="A12" s="75" t="s">
        <v>50</v>
      </c>
      <c r="B12" s="75" t="s">
        <v>825</v>
      </c>
      <c r="C12" s="102" t="s">
        <v>7</v>
      </c>
      <c r="D12" s="113">
        <v>498.68</v>
      </c>
      <c r="E12" s="98">
        <v>510.35</v>
      </c>
      <c r="F12" s="98">
        <v>585.4</v>
      </c>
      <c r="G12" s="99"/>
      <c r="H12" s="99"/>
      <c r="I12" s="99"/>
      <c r="J12" s="99"/>
      <c r="K12" s="99"/>
      <c r="L12" s="99"/>
      <c r="M12" s="99"/>
      <c r="N12" s="99">
        <f t="shared" si="2"/>
        <v>1594.4299999999998</v>
      </c>
      <c r="O12" s="99">
        <v>3</v>
      </c>
      <c r="P12" s="167">
        <f t="shared" si="0"/>
        <v>531.4766666666666</v>
      </c>
      <c r="Q12" s="99">
        <v>1.2</v>
      </c>
      <c r="R12" s="162">
        <f t="shared" si="1"/>
        <v>637.7719999999998</v>
      </c>
      <c r="S12" s="114">
        <v>10</v>
      </c>
    </row>
    <row r="13" spans="1:19" s="76" customFormat="1" ht="12.75">
      <c r="A13" s="75" t="s">
        <v>570</v>
      </c>
      <c r="B13" s="102" t="s">
        <v>840</v>
      </c>
      <c r="C13" s="102" t="s">
        <v>7</v>
      </c>
      <c r="D13" s="91"/>
      <c r="E13" s="89">
        <v>685.24</v>
      </c>
      <c r="F13" s="90"/>
      <c r="G13" s="89">
        <v>651.19</v>
      </c>
      <c r="H13" s="90"/>
      <c r="I13" s="90"/>
      <c r="J13" s="90"/>
      <c r="K13" s="90"/>
      <c r="L13" s="90"/>
      <c r="M13" s="90"/>
      <c r="N13" s="90">
        <f t="shared" si="2"/>
        <v>1336.43</v>
      </c>
      <c r="O13" s="90">
        <v>2</v>
      </c>
      <c r="P13" s="90">
        <v>668.21</v>
      </c>
      <c r="Q13" s="90">
        <v>1.3</v>
      </c>
      <c r="R13" s="162">
        <v>868.67</v>
      </c>
      <c r="S13" s="91">
        <v>11</v>
      </c>
    </row>
    <row r="14" spans="2:19" s="15" customFormat="1" ht="12.75">
      <c r="B14" s="159"/>
      <c r="C14" s="159"/>
      <c r="D14" s="157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63"/>
      <c r="S14" s="161"/>
    </row>
    <row r="15" spans="2:19" s="15" customFormat="1" ht="12.75">
      <c r="B15" s="159"/>
      <c r="C15" s="159"/>
      <c r="D15" s="157"/>
      <c r="E15" s="158"/>
      <c r="F15" s="158"/>
      <c r="G15" s="158"/>
      <c r="H15" s="158"/>
      <c r="I15" s="158"/>
      <c r="J15" s="158"/>
      <c r="K15" s="158"/>
      <c r="L15" s="158"/>
      <c r="M15" s="158"/>
      <c r="O15" s="158"/>
      <c r="P15" s="158"/>
      <c r="Q15" s="158"/>
      <c r="R15" s="163"/>
      <c r="S15" s="161"/>
    </row>
    <row r="16" spans="2:19" s="15" customFormat="1" ht="12.75">
      <c r="B16" s="159"/>
      <c r="C16" s="159"/>
      <c r="D16" s="157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63"/>
      <c r="S16" s="161"/>
    </row>
    <row r="17" spans="2:19" s="15" customFormat="1" ht="12.75">
      <c r="B17" s="159"/>
      <c r="C17" s="159"/>
      <c r="D17" s="157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63"/>
      <c r="S17" s="161"/>
    </row>
    <row r="18" spans="2:19" s="15" customFormat="1" ht="12.75">
      <c r="B18" s="159"/>
      <c r="C18" s="159"/>
      <c r="D18" s="157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63"/>
      <c r="S18" s="161"/>
    </row>
    <row r="19" spans="2:19" s="15" customFormat="1" ht="12.75">
      <c r="B19" s="159"/>
      <c r="C19" s="15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63"/>
      <c r="S19" s="161"/>
    </row>
    <row r="20" spans="2:19" s="15" customFormat="1" ht="12.75">
      <c r="B20" s="159"/>
      <c r="C20" s="159"/>
      <c r="D20" s="157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63"/>
      <c r="S20" s="161"/>
    </row>
    <row r="21" spans="2:19" s="15" customFormat="1" ht="12.75">
      <c r="B21" s="159"/>
      <c r="C21" s="159"/>
      <c r="D21" s="157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63"/>
      <c r="S21" s="161"/>
    </row>
    <row r="22" spans="2:19" s="15" customFormat="1" ht="12.75">
      <c r="B22" s="159"/>
      <c r="C22" s="159"/>
      <c r="D22" s="157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63"/>
      <c r="S22" s="161"/>
    </row>
    <row r="23" spans="2:19" s="15" customFormat="1" ht="12.75">
      <c r="B23" s="159"/>
      <c r="C23" s="159"/>
      <c r="D23" s="157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63"/>
      <c r="S23" s="161"/>
    </row>
    <row r="24" spans="2:19" s="15" customFormat="1" ht="12.75">
      <c r="B24" s="159"/>
      <c r="C24" s="159"/>
      <c r="D24" s="157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63"/>
      <c r="S24" s="161"/>
    </row>
    <row r="25" spans="2:19" s="15" customFormat="1" ht="12.75">
      <c r="B25" s="159"/>
      <c r="C25" s="159"/>
      <c r="D25" s="157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63"/>
      <c r="S25" s="161"/>
    </row>
    <row r="26" spans="2:19" s="15" customFormat="1" ht="12.75">
      <c r="B26" s="159"/>
      <c r="C26" s="159"/>
      <c r="D26" s="157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63"/>
      <c r="S26" s="161"/>
    </row>
    <row r="27" spans="2:19" s="15" customFormat="1" ht="12.75">
      <c r="B27" s="159"/>
      <c r="C27" s="159"/>
      <c r="D27" s="157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63"/>
      <c r="S27" s="161"/>
    </row>
    <row r="28" spans="2:19" s="15" customFormat="1" ht="12.75">
      <c r="B28" s="159"/>
      <c r="C28" s="159"/>
      <c r="D28" s="157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63"/>
      <c r="S28" s="161"/>
    </row>
    <row r="29" spans="2:19" s="15" customFormat="1" ht="12.75">
      <c r="B29" s="159"/>
      <c r="C29" s="159"/>
      <c r="D29" s="157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63"/>
      <c r="S29" s="161"/>
    </row>
    <row r="30" spans="2:19" s="15" customFormat="1" ht="12.75">
      <c r="B30" s="159"/>
      <c r="C30" s="159"/>
      <c r="D30" s="157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63"/>
      <c r="S30" s="161"/>
    </row>
    <row r="31" spans="2:19" s="15" customFormat="1" ht="12.75">
      <c r="B31" s="159"/>
      <c r="C31" s="159"/>
      <c r="D31" s="157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63"/>
      <c r="S31" s="161"/>
    </row>
    <row r="32" spans="2:19" s="15" customFormat="1" ht="12.75">
      <c r="B32" s="159"/>
      <c r="C32" s="159"/>
      <c r="D32" s="157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63"/>
      <c r="S32" s="161"/>
    </row>
    <row r="33" spans="2:19" s="15" customFormat="1" ht="12.75">
      <c r="B33" s="159"/>
      <c r="C33" s="159"/>
      <c r="D33" s="157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63"/>
      <c r="S33" s="161"/>
    </row>
    <row r="34" spans="2:19" s="15" customFormat="1" ht="12.75">
      <c r="B34" s="159"/>
      <c r="C34" s="159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63"/>
      <c r="S34" s="161"/>
    </row>
    <row r="35" spans="2:19" s="15" customFormat="1" ht="12.75">
      <c r="B35" s="159"/>
      <c r="C35" s="159"/>
      <c r="D35" s="157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63"/>
      <c r="S35" s="161"/>
    </row>
    <row r="36" spans="2:19" s="15" customFormat="1" ht="12.75">
      <c r="B36" s="159"/>
      <c r="C36" s="159"/>
      <c r="D36" s="157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63"/>
      <c r="S36" s="161"/>
    </row>
    <row r="37" spans="2:19" s="15" customFormat="1" ht="12.75">
      <c r="B37" s="159"/>
      <c r="C37" s="159"/>
      <c r="D37" s="157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63"/>
      <c r="S37" s="161"/>
    </row>
    <row r="38" spans="2:19" s="15" customFormat="1" ht="12.75">
      <c r="B38" s="140"/>
      <c r="C38" s="140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52"/>
      <c r="S38" s="157"/>
    </row>
    <row r="39" spans="2:19" s="15" customFormat="1" ht="12.75">
      <c r="B39" s="140"/>
      <c r="C39" s="140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52"/>
      <c r="S39" s="157"/>
    </row>
    <row r="40" spans="2:19" s="15" customFormat="1" ht="12.75">
      <c r="B40" s="140"/>
      <c r="C40" s="140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52"/>
      <c r="S40" s="157"/>
    </row>
    <row r="41" spans="2:19" s="15" customFormat="1" ht="12.75">
      <c r="B41" s="140"/>
      <c r="C41" s="140"/>
      <c r="D41" s="140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52"/>
      <c r="S41" s="157"/>
    </row>
    <row r="42" spans="1:19" ht="12.75">
      <c r="A42" s="15"/>
      <c r="B42" s="140"/>
      <c r="C42" s="140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52"/>
      <c r="S42" s="157"/>
    </row>
  </sheetData>
  <sheetProtection/>
  <printOptions/>
  <pageMargins left="0.17" right="0.17" top="1" bottom="1" header="0.5" footer="0.5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0.8515625" style="0" customWidth="1"/>
    <col min="2" max="2" width="10.140625" style="0" bestFit="1" customWidth="1"/>
    <col min="3" max="3" width="14.7109375" style="84" bestFit="1" customWidth="1"/>
    <col min="4" max="4" width="7.7109375" style="100" customWidth="1"/>
    <col min="5" max="5" width="7.57421875" style="100" customWidth="1"/>
    <col min="6" max="7" width="7.7109375" style="100" customWidth="1"/>
    <col min="8" max="8" width="7.57421875" style="100" customWidth="1"/>
    <col min="9" max="13" width="6.140625" style="100" bestFit="1" customWidth="1"/>
    <col min="14" max="14" width="6.421875" style="100" customWidth="1"/>
    <col min="15" max="15" width="5.140625" style="100" bestFit="1" customWidth="1"/>
    <col min="16" max="16" width="7.00390625" style="100" customWidth="1"/>
    <col min="17" max="17" width="5.00390625" style="100" bestFit="1" customWidth="1"/>
    <col min="18" max="18" width="8.140625" style="100" customWidth="1"/>
    <col min="19" max="19" width="5.00390625" style="100" bestFit="1" customWidth="1"/>
  </cols>
  <sheetData>
    <row r="1" spans="1:18" ht="12.75">
      <c r="A1" s="16" t="s">
        <v>708</v>
      </c>
      <c r="B1" s="16"/>
      <c r="C1" s="82"/>
      <c r="D1" s="107"/>
      <c r="E1" s="108"/>
      <c r="F1" s="108"/>
      <c r="H1" s="92"/>
      <c r="I1" s="92"/>
      <c r="J1" s="92"/>
      <c r="K1" s="92"/>
      <c r="L1" s="92"/>
      <c r="M1" s="92"/>
      <c r="N1" s="92"/>
      <c r="O1" s="92"/>
      <c r="P1" s="92"/>
      <c r="Q1" s="135"/>
      <c r="R1" s="135"/>
    </row>
    <row r="2" spans="1:19" ht="22.5">
      <c r="A2" s="14" t="s">
        <v>0</v>
      </c>
      <c r="B2" s="14" t="s">
        <v>1</v>
      </c>
      <c r="C2" s="86" t="s">
        <v>2</v>
      </c>
      <c r="D2" s="109" t="s">
        <v>195</v>
      </c>
      <c r="E2" s="109" t="s">
        <v>196</v>
      </c>
      <c r="F2" s="109" t="s">
        <v>374</v>
      </c>
      <c r="G2" s="93" t="s">
        <v>370</v>
      </c>
      <c r="H2" s="93" t="s">
        <v>201</v>
      </c>
      <c r="I2" s="93" t="s">
        <v>792</v>
      </c>
      <c r="J2" s="93" t="s">
        <v>792</v>
      </c>
      <c r="K2" s="93" t="s">
        <v>792</v>
      </c>
      <c r="L2" s="93" t="s">
        <v>792</v>
      </c>
      <c r="M2" s="93" t="s">
        <v>792</v>
      </c>
      <c r="N2" s="93" t="s">
        <v>94</v>
      </c>
      <c r="O2" s="93" t="s">
        <v>844</v>
      </c>
      <c r="P2" s="139" t="s">
        <v>848</v>
      </c>
      <c r="Q2" s="116" t="s">
        <v>803</v>
      </c>
      <c r="R2" s="139" t="s">
        <v>847</v>
      </c>
      <c r="S2" s="116" t="s">
        <v>95</v>
      </c>
    </row>
    <row r="3" spans="1:19" s="141" customFormat="1" ht="12.75">
      <c r="A3" s="127" t="s">
        <v>702</v>
      </c>
      <c r="B3" s="127" t="s">
        <v>793</v>
      </c>
      <c r="C3" s="128" t="s">
        <v>794</v>
      </c>
      <c r="D3" s="129"/>
      <c r="E3" s="130"/>
      <c r="F3" s="130"/>
      <c r="G3" s="130"/>
      <c r="H3" s="131">
        <v>99.87</v>
      </c>
      <c r="I3" s="131">
        <v>88.53</v>
      </c>
      <c r="J3" s="131">
        <v>119.05</v>
      </c>
      <c r="K3" s="131">
        <v>132.02</v>
      </c>
      <c r="L3" s="131">
        <v>137.46</v>
      </c>
      <c r="M3" s="134">
        <v>144.54</v>
      </c>
      <c r="N3" s="134">
        <f>SUM(H3+I3+J3+K3+L3)</f>
        <v>576.9300000000001</v>
      </c>
      <c r="O3" s="134">
        <v>5</v>
      </c>
      <c r="P3" s="134">
        <f aca="true" t="shared" si="0" ref="P3:P14">N3/O3</f>
        <v>115.38600000000001</v>
      </c>
      <c r="Q3" s="134">
        <v>1</v>
      </c>
      <c r="R3" s="134">
        <f aca="true" t="shared" si="1" ref="R3:R14">P3*Q3</f>
        <v>115.38600000000001</v>
      </c>
      <c r="S3" s="136" t="s">
        <v>96</v>
      </c>
    </row>
    <row r="4" spans="1:19" s="141" customFormat="1" ht="12.75">
      <c r="A4" s="127" t="s">
        <v>724</v>
      </c>
      <c r="B4" s="127" t="s">
        <v>796</v>
      </c>
      <c r="C4" s="128" t="s">
        <v>794</v>
      </c>
      <c r="D4" s="129"/>
      <c r="E4" s="130"/>
      <c r="F4" s="130"/>
      <c r="G4" s="130"/>
      <c r="H4" s="131">
        <v>99.7</v>
      </c>
      <c r="I4" s="131">
        <v>125.54</v>
      </c>
      <c r="J4" s="131">
        <v>128.24</v>
      </c>
      <c r="K4" s="131">
        <v>137.22</v>
      </c>
      <c r="L4" s="131">
        <v>141.08</v>
      </c>
      <c r="M4" s="134">
        <v>146.15</v>
      </c>
      <c r="N4" s="134">
        <f>SUM(H4+I4+J4+K4+L4)</f>
        <v>631.7800000000001</v>
      </c>
      <c r="O4" s="134">
        <v>5</v>
      </c>
      <c r="P4" s="134">
        <f t="shared" si="0"/>
        <v>126.35600000000002</v>
      </c>
      <c r="Q4" s="134">
        <v>1</v>
      </c>
      <c r="R4" s="134">
        <f t="shared" si="1"/>
        <v>126.35600000000002</v>
      </c>
      <c r="S4" s="164" t="s">
        <v>97</v>
      </c>
    </row>
    <row r="5" spans="1:19" s="141" customFormat="1" ht="12.75">
      <c r="A5" s="127" t="s">
        <v>734</v>
      </c>
      <c r="B5" s="127" t="s">
        <v>735</v>
      </c>
      <c r="C5" s="128" t="s">
        <v>7</v>
      </c>
      <c r="D5" s="129"/>
      <c r="E5" s="131">
        <v>125.93</v>
      </c>
      <c r="F5" s="130"/>
      <c r="G5" s="130"/>
      <c r="H5" s="130"/>
      <c r="I5" s="131">
        <v>108.91</v>
      </c>
      <c r="J5" s="131">
        <v>119.35</v>
      </c>
      <c r="K5" s="131">
        <v>159.32</v>
      </c>
      <c r="L5" s="131">
        <v>162.09</v>
      </c>
      <c r="M5" s="130">
        <v>214.23</v>
      </c>
      <c r="N5" s="130">
        <f>SUM(E5+I5+J5+K5+L5)</f>
        <v>675.6</v>
      </c>
      <c r="O5" s="130">
        <v>5</v>
      </c>
      <c r="P5" s="134">
        <f t="shared" si="0"/>
        <v>135.12</v>
      </c>
      <c r="Q5" s="130">
        <v>1</v>
      </c>
      <c r="R5" s="134">
        <f t="shared" si="1"/>
        <v>135.12</v>
      </c>
      <c r="S5" s="130" t="s">
        <v>451</v>
      </c>
    </row>
    <row r="6" spans="1:19" s="80" customFormat="1" ht="12.75">
      <c r="A6" s="77" t="s">
        <v>712</v>
      </c>
      <c r="B6" s="77" t="s">
        <v>800</v>
      </c>
      <c r="C6" s="101" t="s">
        <v>7</v>
      </c>
      <c r="D6" s="112"/>
      <c r="E6" s="97"/>
      <c r="F6" s="97"/>
      <c r="G6" s="97"/>
      <c r="H6" s="97"/>
      <c r="I6" s="96">
        <v>120.91</v>
      </c>
      <c r="J6" s="96">
        <v>194.47</v>
      </c>
      <c r="K6" s="97"/>
      <c r="L6" s="97"/>
      <c r="M6" s="97"/>
      <c r="N6" s="97">
        <f aca="true" t="shared" si="2" ref="N6:N14">SUM(D6:M6)</f>
        <v>315.38</v>
      </c>
      <c r="O6" s="97">
        <v>2</v>
      </c>
      <c r="P6" s="106">
        <f t="shared" si="0"/>
        <v>157.69</v>
      </c>
      <c r="Q6" s="97">
        <v>1.3</v>
      </c>
      <c r="R6" s="106">
        <f t="shared" si="1"/>
        <v>204.997</v>
      </c>
      <c r="S6" s="97">
        <v>4</v>
      </c>
    </row>
    <row r="7" spans="1:19" s="80" customFormat="1" ht="12.75">
      <c r="A7" s="77" t="s">
        <v>58</v>
      </c>
      <c r="B7" s="77" t="s">
        <v>807</v>
      </c>
      <c r="C7" s="101" t="s">
        <v>808</v>
      </c>
      <c r="D7" s="112"/>
      <c r="E7" s="97"/>
      <c r="F7" s="97"/>
      <c r="G7" s="97"/>
      <c r="H7" s="96">
        <v>170.48</v>
      </c>
      <c r="I7" s="97"/>
      <c r="J7" s="97"/>
      <c r="K7" s="97"/>
      <c r="L7" s="97"/>
      <c r="M7" s="97"/>
      <c r="N7" s="97">
        <f t="shared" si="2"/>
        <v>170.48</v>
      </c>
      <c r="O7" s="97">
        <v>1</v>
      </c>
      <c r="P7" s="106">
        <f t="shared" si="0"/>
        <v>170.48</v>
      </c>
      <c r="Q7" s="130">
        <v>1.4</v>
      </c>
      <c r="R7" s="106">
        <f t="shared" si="1"/>
        <v>238.67199999999997</v>
      </c>
      <c r="S7" s="97">
        <v>5</v>
      </c>
    </row>
    <row r="8" spans="1:19" s="80" customFormat="1" ht="12.75">
      <c r="A8" s="77" t="s">
        <v>743</v>
      </c>
      <c r="B8" s="77" t="s">
        <v>744</v>
      </c>
      <c r="C8" s="101" t="s">
        <v>722</v>
      </c>
      <c r="D8" s="112"/>
      <c r="E8" s="96">
        <v>186.33</v>
      </c>
      <c r="F8" s="97"/>
      <c r="G8" s="97"/>
      <c r="H8" s="97"/>
      <c r="I8" s="97"/>
      <c r="J8" s="97"/>
      <c r="K8" s="97"/>
      <c r="L8" s="97"/>
      <c r="M8" s="97"/>
      <c r="N8" s="97">
        <f t="shared" si="2"/>
        <v>186.33</v>
      </c>
      <c r="O8" s="97">
        <v>1</v>
      </c>
      <c r="P8" s="106">
        <f t="shared" si="0"/>
        <v>186.33</v>
      </c>
      <c r="Q8" s="97">
        <v>1.4</v>
      </c>
      <c r="R8" s="106">
        <f t="shared" si="1"/>
        <v>260.862</v>
      </c>
      <c r="S8" s="97">
        <v>6</v>
      </c>
    </row>
    <row r="9" spans="1:19" s="80" customFormat="1" ht="12.75">
      <c r="A9" s="77" t="s">
        <v>42</v>
      </c>
      <c r="B9" s="77" t="s">
        <v>726</v>
      </c>
      <c r="C9" s="101" t="s">
        <v>307</v>
      </c>
      <c r="D9" s="115">
        <v>240.06</v>
      </c>
      <c r="E9" s="96">
        <v>185.65</v>
      </c>
      <c r="F9" s="97"/>
      <c r="G9" s="97"/>
      <c r="H9" s="97"/>
      <c r="I9" s="96">
        <v>232.73</v>
      </c>
      <c r="J9" s="97"/>
      <c r="K9" s="97"/>
      <c r="L9" s="97"/>
      <c r="M9" s="97"/>
      <c r="N9" s="97">
        <f t="shared" si="2"/>
        <v>658.44</v>
      </c>
      <c r="O9" s="97">
        <v>3</v>
      </c>
      <c r="P9" s="106">
        <f t="shared" si="0"/>
        <v>219.48000000000002</v>
      </c>
      <c r="Q9" s="97">
        <v>1.2</v>
      </c>
      <c r="R9" s="106">
        <f t="shared" si="1"/>
        <v>263.37600000000003</v>
      </c>
      <c r="S9" s="97">
        <v>7</v>
      </c>
    </row>
    <row r="10" spans="1:19" s="80" customFormat="1" ht="12.75">
      <c r="A10" s="77" t="s">
        <v>40</v>
      </c>
      <c r="B10" s="77" t="s">
        <v>53</v>
      </c>
      <c r="C10" s="101" t="s">
        <v>307</v>
      </c>
      <c r="D10" s="112"/>
      <c r="E10" s="96">
        <v>165.68</v>
      </c>
      <c r="F10" s="96">
        <v>234.79</v>
      </c>
      <c r="G10" s="96">
        <v>284.13</v>
      </c>
      <c r="H10" s="97"/>
      <c r="I10" s="97"/>
      <c r="J10" s="97"/>
      <c r="K10" s="97"/>
      <c r="L10" s="97"/>
      <c r="M10" s="97"/>
      <c r="N10" s="97">
        <f t="shared" si="2"/>
        <v>684.6</v>
      </c>
      <c r="O10" s="97">
        <v>3</v>
      </c>
      <c r="P10" s="106">
        <f t="shared" si="0"/>
        <v>228.20000000000002</v>
      </c>
      <c r="Q10" s="97">
        <v>1.2</v>
      </c>
      <c r="R10" s="106">
        <f t="shared" si="1"/>
        <v>273.84000000000003</v>
      </c>
      <c r="S10" s="97">
        <v>8</v>
      </c>
    </row>
    <row r="11" spans="1:19" s="80" customFormat="1" ht="12.75">
      <c r="A11" s="77" t="s">
        <v>784</v>
      </c>
      <c r="B11" s="77" t="s">
        <v>785</v>
      </c>
      <c r="C11" s="101" t="s">
        <v>152</v>
      </c>
      <c r="D11" s="112"/>
      <c r="E11" s="97"/>
      <c r="F11" s="96">
        <v>203.92</v>
      </c>
      <c r="G11" s="97"/>
      <c r="H11" s="97"/>
      <c r="I11" s="97"/>
      <c r="J11" s="97"/>
      <c r="K11" s="97"/>
      <c r="L11" s="97"/>
      <c r="M11" s="97"/>
      <c r="N11" s="97">
        <f t="shared" si="2"/>
        <v>203.92</v>
      </c>
      <c r="O11" s="97">
        <v>1</v>
      </c>
      <c r="P11" s="106">
        <f t="shared" si="0"/>
        <v>203.92</v>
      </c>
      <c r="Q11" s="97">
        <v>1.4</v>
      </c>
      <c r="R11" s="106">
        <f t="shared" si="1"/>
        <v>285.48799999999994</v>
      </c>
      <c r="S11" s="97">
        <v>9</v>
      </c>
    </row>
    <row r="12" spans="1:19" s="80" customFormat="1" ht="12.75">
      <c r="A12" s="77" t="s">
        <v>752</v>
      </c>
      <c r="B12" s="77" t="s">
        <v>753</v>
      </c>
      <c r="C12" s="101" t="s">
        <v>741</v>
      </c>
      <c r="D12" s="112"/>
      <c r="E12" s="96">
        <v>245.32</v>
      </c>
      <c r="F12" s="97"/>
      <c r="G12" s="97"/>
      <c r="H12" s="97"/>
      <c r="I12" s="97"/>
      <c r="J12" s="97"/>
      <c r="K12" s="97"/>
      <c r="L12" s="97"/>
      <c r="M12" s="97"/>
      <c r="N12" s="97">
        <f t="shared" si="2"/>
        <v>245.32</v>
      </c>
      <c r="O12" s="97">
        <v>1</v>
      </c>
      <c r="P12" s="106">
        <f t="shared" si="0"/>
        <v>245.32</v>
      </c>
      <c r="Q12" s="97">
        <v>1.4</v>
      </c>
      <c r="R12" s="106">
        <f t="shared" si="1"/>
        <v>343.448</v>
      </c>
      <c r="S12" s="97">
        <v>10</v>
      </c>
    </row>
    <row r="13" spans="1:19" s="80" customFormat="1" ht="12.75">
      <c r="A13" s="77" t="s">
        <v>778</v>
      </c>
      <c r="B13" s="77" t="s">
        <v>779</v>
      </c>
      <c r="C13" s="101"/>
      <c r="D13" s="112"/>
      <c r="E13" s="97"/>
      <c r="F13" s="96">
        <v>529.6</v>
      </c>
      <c r="G13" s="97"/>
      <c r="H13" s="97"/>
      <c r="I13" s="97"/>
      <c r="J13" s="97"/>
      <c r="K13" s="97"/>
      <c r="L13" s="97"/>
      <c r="M13" s="97"/>
      <c r="N13" s="97">
        <f t="shared" si="2"/>
        <v>529.6</v>
      </c>
      <c r="O13" s="97">
        <v>1</v>
      </c>
      <c r="P13" s="106">
        <f t="shared" si="0"/>
        <v>529.6</v>
      </c>
      <c r="Q13" s="97">
        <v>1.4</v>
      </c>
      <c r="R13" s="106">
        <f t="shared" si="1"/>
        <v>741.4399999999999</v>
      </c>
      <c r="S13" s="97">
        <v>11</v>
      </c>
    </row>
    <row r="14" spans="1:19" s="80" customFormat="1" ht="12.75">
      <c r="A14" s="77" t="s">
        <v>70</v>
      </c>
      <c r="B14" s="77" t="s">
        <v>772</v>
      </c>
      <c r="C14" s="101" t="s">
        <v>203</v>
      </c>
      <c r="D14" s="112"/>
      <c r="E14" s="96">
        <v>738.1</v>
      </c>
      <c r="F14" s="97"/>
      <c r="G14" s="97"/>
      <c r="H14" s="97"/>
      <c r="I14" s="97"/>
      <c r="J14" s="97"/>
      <c r="K14" s="97"/>
      <c r="L14" s="97"/>
      <c r="M14" s="97"/>
      <c r="N14" s="97">
        <f t="shared" si="2"/>
        <v>738.1</v>
      </c>
      <c r="O14" s="97">
        <v>1</v>
      </c>
      <c r="P14" s="106">
        <f t="shared" si="0"/>
        <v>738.1</v>
      </c>
      <c r="Q14" s="97">
        <v>1.4</v>
      </c>
      <c r="R14" s="106">
        <f t="shared" si="1"/>
        <v>1033.34</v>
      </c>
      <c r="S14" s="97">
        <v>12</v>
      </c>
    </row>
    <row r="15" spans="1:19" ht="12.75">
      <c r="A15" s="7"/>
      <c r="B15" s="7"/>
      <c r="C15" s="11"/>
      <c r="D15" s="110"/>
      <c r="E15" s="95"/>
      <c r="F15" s="95"/>
      <c r="G15" s="95"/>
      <c r="H15" s="95"/>
      <c r="I15" s="95"/>
      <c r="J15" s="95"/>
      <c r="K15" s="95"/>
      <c r="L15" s="95"/>
      <c r="M15" s="95"/>
      <c r="N15" s="97"/>
      <c r="O15" s="95"/>
      <c r="P15" s="95"/>
      <c r="Q15" s="136"/>
      <c r="R15" s="136"/>
      <c r="S15" s="137"/>
    </row>
    <row r="16" spans="1:19" ht="12.75">
      <c r="A16" s="7"/>
      <c r="B16" s="7"/>
      <c r="C16" s="11"/>
      <c r="D16" s="110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136"/>
      <c r="R16" s="136"/>
      <c r="S16" s="137"/>
    </row>
    <row r="17" spans="1:19" ht="12.75">
      <c r="A17" s="7"/>
      <c r="B17" s="7"/>
      <c r="C17" s="11"/>
      <c r="D17" s="110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136"/>
      <c r="R17" s="136"/>
      <c r="S17" s="137"/>
    </row>
    <row r="18" spans="1:19" ht="12.75">
      <c r="A18" s="7"/>
      <c r="B18" s="7"/>
      <c r="C18" s="11"/>
      <c r="D18" s="110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136"/>
      <c r="R18" s="136"/>
      <c r="S18" s="137"/>
    </row>
    <row r="19" spans="1:19" ht="12.75">
      <c r="A19" s="7"/>
      <c r="B19" s="7"/>
      <c r="C19" s="11"/>
      <c r="D19" s="110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136"/>
      <c r="R19" s="136"/>
      <c r="S19" s="137"/>
    </row>
    <row r="20" spans="1:19" ht="12.75">
      <c r="A20" s="7"/>
      <c r="B20" s="7"/>
      <c r="C20" s="11"/>
      <c r="D20" s="110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136"/>
      <c r="R20" s="136"/>
      <c r="S20" s="137"/>
    </row>
    <row r="21" spans="1:19" ht="12.75">
      <c r="A21" s="7"/>
      <c r="B21" s="7"/>
      <c r="C21" s="11"/>
      <c r="D21" s="110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136"/>
      <c r="R21" s="136"/>
      <c r="S21" s="137"/>
    </row>
    <row r="22" spans="1:19" ht="12.75">
      <c r="A22" s="7"/>
      <c r="B22" s="7"/>
      <c r="C22" s="11"/>
      <c r="D22" s="110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136"/>
      <c r="R22" s="136"/>
      <c r="S22" s="137"/>
    </row>
    <row r="23" spans="1:19" ht="12.75">
      <c r="A23" s="7"/>
      <c r="B23" s="7"/>
      <c r="C23" s="11"/>
      <c r="D23" s="110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136"/>
      <c r="R23" s="136"/>
      <c r="S23" s="137"/>
    </row>
    <row r="24" spans="1:19" ht="12.75">
      <c r="A24" s="7"/>
      <c r="B24" s="7"/>
      <c r="C24" s="11"/>
      <c r="D24" s="110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136"/>
      <c r="R24" s="136"/>
      <c r="S24" s="137"/>
    </row>
    <row r="25" spans="1:19" ht="12.75">
      <c r="A25" s="7"/>
      <c r="B25" s="7"/>
      <c r="C25" s="11"/>
      <c r="D25" s="110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136"/>
      <c r="R25" s="136"/>
      <c r="S25" s="137"/>
    </row>
    <row r="26" spans="1:19" ht="12.75">
      <c r="A26" s="15"/>
      <c r="B26" s="44"/>
      <c r="C26" s="140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2.75">
      <c r="A27" s="15"/>
      <c r="B27" s="44"/>
      <c r="C27" s="140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12.75">
      <c r="A28" s="15"/>
      <c r="B28" s="44"/>
      <c r="C28" s="140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 ht="12.75">
      <c r="A29" s="15"/>
      <c r="B29" s="44"/>
      <c r="C29" s="140"/>
      <c r="D29" s="138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2.75">
      <c r="A30" s="15"/>
      <c r="B30" s="44"/>
      <c r="C30" s="140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</sheetData>
  <sheetProtection/>
  <printOptions/>
  <pageMargins left="0.17" right="0.17" top="1" bottom="1" header="0.5" footer="0.5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S5" sqref="S5"/>
    </sheetView>
  </sheetViews>
  <sheetFormatPr defaultColWidth="9.140625" defaultRowHeight="12.75"/>
  <cols>
    <col min="1" max="1" width="8.421875" style="0" customWidth="1"/>
    <col min="2" max="2" width="9.57421875" style="0" customWidth="1"/>
    <col min="3" max="3" width="15.28125" style="0" customWidth="1"/>
    <col min="4" max="4" width="9.7109375" style="0" bestFit="1" customWidth="1"/>
    <col min="9" max="9" width="6.57421875" style="0" customWidth="1"/>
    <col min="10" max="12" width="4.28125" style="0" customWidth="1"/>
    <col min="13" max="13" width="4.00390625" style="0" customWidth="1"/>
    <col min="14" max="14" width="8.00390625" style="0" customWidth="1"/>
    <col min="15" max="15" width="6.421875" style="0" customWidth="1"/>
    <col min="16" max="16" width="7.28125" style="0" customWidth="1"/>
    <col min="17" max="17" width="8.28125" style="0" customWidth="1"/>
    <col min="18" max="18" width="8.57421875" style="0" customWidth="1"/>
    <col min="19" max="19" width="6.57421875" style="0" customWidth="1"/>
  </cols>
  <sheetData>
    <row r="1" spans="1:18" ht="12.75">
      <c r="A1" s="16" t="s">
        <v>709</v>
      </c>
      <c r="B1" s="16"/>
      <c r="C1" s="16"/>
      <c r="D1" s="16"/>
      <c r="E1" s="17"/>
      <c r="F1" s="17"/>
      <c r="H1" s="22"/>
      <c r="I1" s="22"/>
      <c r="J1" s="22"/>
      <c r="K1" s="22"/>
      <c r="L1" s="22"/>
      <c r="M1" s="22"/>
      <c r="N1" s="22"/>
      <c r="O1" s="22"/>
      <c r="P1" s="22"/>
      <c r="Q1" s="22"/>
      <c r="R1" s="2"/>
    </row>
    <row r="2" spans="1:19" ht="25.5">
      <c r="A2" s="14" t="s">
        <v>0</v>
      </c>
      <c r="B2" s="14" t="s">
        <v>1</v>
      </c>
      <c r="C2" s="14" t="s">
        <v>2</v>
      </c>
      <c r="D2" s="14" t="s">
        <v>195</v>
      </c>
      <c r="E2" s="14" t="s">
        <v>196</v>
      </c>
      <c r="F2" s="14" t="s">
        <v>374</v>
      </c>
      <c r="G2" s="4" t="s">
        <v>370</v>
      </c>
      <c r="H2" s="4" t="s">
        <v>201</v>
      </c>
      <c r="I2" s="3" t="s">
        <v>792</v>
      </c>
      <c r="J2" s="3" t="s">
        <v>792</v>
      </c>
      <c r="K2" s="3" t="s">
        <v>792</v>
      </c>
      <c r="L2" s="3" t="s">
        <v>792</v>
      </c>
      <c r="M2" s="3" t="s">
        <v>792</v>
      </c>
      <c r="N2" s="3" t="s">
        <v>804</v>
      </c>
      <c r="O2" s="4" t="s">
        <v>844</v>
      </c>
      <c r="P2" s="4" t="s">
        <v>851</v>
      </c>
      <c r="Q2" s="160" t="s">
        <v>803</v>
      </c>
      <c r="R2" s="160" t="s">
        <v>809</v>
      </c>
      <c r="S2" s="3" t="s">
        <v>95</v>
      </c>
    </row>
    <row r="3" spans="1:19" s="126" customFormat="1" ht="12.75">
      <c r="A3" s="127" t="s">
        <v>546</v>
      </c>
      <c r="B3" s="127" t="s">
        <v>815</v>
      </c>
      <c r="C3" s="128" t="s">
        <v>816</v>
      </c>
      <c r="D3" s="131">
        <v>213.53</v>
      </c>
      <c r="E3" s="131">
        <v>273.35</v>
      </c>
      <c r="F3" s="130"/>
      <c r="G3" s="131">
        <v>194.41</v>
      </c>
      <c r="H3" s="131">
        <v>189.62</v>
      </c>
      <c r="I3" s="131">
        <v>320.05</v>
      </c>
      <c r="J3" s="130"/>
      <c r="K3" s="130"/>
      <c r="L3" s="130"/>
      <c r="M3" s="130"/>
      <c r="N3" s="130">
        <f>SUM(D3:M3)</f>
        <v>1190.96</v>
      </c>
      <c r="O3" s="130">
        <v>5</v>
      </c>
      <c r="P3" s="188">
        <f>N3/O3</f>
        <v>238.192</v>
      </c>
      <c r="Q3" s="130">
        <v>1</v>
      </c>
      <c r="R3" s="188">
        <f>P3*Q3</f>
        <v>238.192</v>
      </c>
      <c r="S3" s="137" t="s">
        <v>96</v>
      </c>
    </row>
    <row r="4" spans="1:19" s="126" customFormat="1" ht="12.75">
      <c r="A4" s="127" t="s">
        <v>570</v>
      </c>
      <c r="B4" s="127" t="s">
        <v>18</v>
      </c>
      <c r="C4" s="128" t="s">
        <v>7</v>
      </c>
      <c r="D4" s="221">
        <v>266.08</v>
      </c>
      <c r="E4" s="131">
        <v>304.42</v>
      </c>
      <c r="F4" s="131">
        <v>348.26</v>
      </c>
      <c r="G4" s="130"/>
      <c r="H4" s="131">
        <v>388.76</v>
      </c>
      <c r="I4" s="131">
        <v>435.85</v>
      </c>
      <c r="J4" s="130"/>
      <c r="K4" s="130"/>
      <c r="L4" s="130"/>
      <c r="M4" s="130"/>
      <c r="N4" s="130">
        <f>SUM(D4:M4)</f>
        <v>1743.37</v>
      </c>
      <c r="O4" s="130">
        <v>5</v>
      </c>
      <c r="P4" s="188">
        <f>N4/O4</f>
        <v>348.674</v>
      </c>
      <c r="Q4" s="130">
        <v>1</v>
      </c>
      <c r="R4" s="188">
        <f>P4*Q4</f>
        <v>348.674</v>
      </c>
      <c r="S4" s="165" t="s">
        <v>97</v>
      </c>
    </row>
    <row r="5" spans="1:19" s="126" customFormat="1" ht="12.75">
      <c r="A5" s="127" t="s">
        <v>820</v>
      </c>
      <c r="B5" s="127" t="s">
        <v>821</v>
      </c>
      <c r="C5" s="128" t="s">
        <v>822</v>
      </c>
      <c r="D5" s="221">
        <v>429.94</v>
      </c>
      <c r="E5" s="131">
        <v>349.58</v>
      </c>
      <c r="F5" s="131">
        <v>515.64</v>
      </c>
      <c r="G5" s="131">
        <v>292.12</v>
      </c>
      <c r="H5" s="131">
        <v>433.08</v>
      </c>
      <c r="I5" s="130"/>
      <c r="J5" s="130"/>
      <c r="K5" s="130"/>
      <c r="L5" s="130"/>
      <c r="M5" s="130"/>
      <c r="N5" s="130">
        <f>SUM(D5:M5)</f>
        <v>2020.3599999999997</v>
      </c>
      <c r="O5" s="130">
        <v>5</v>
      </c>
      <c r="P5" s="188">
        <f>N5/O5</f>
        <v>404.07199999999995</v>
      </c>
      <c r="Q5" s="130">
        <v>1</v>
      </c>
      <c r="R5" s="188">
        <f>P5*Q5</f>
        <v>404.07199999999995</v>
      </c>
      <c r="S5" s="129" t="s">
        <v>451</v>
      </c>
    </row>
    <row r="6" spans="1:19" s="80" customFormat="1" ht="12.75">
      <c r="A6" s="77" t="s">
        <v>829</v>
      </c>
      <c r="B6" s="77" t="s">
        <v>830</v>
      </c>
      <c r="C6" s="77" t="s">
        <v>7</v>
      </c>
      <c r="D6" s="78"/>
      <c r="E6" s="81">
        <v>385.38</v>
      </c>
      <c r="F6" s="79"/>
      <c r="G6" s="79"/>
      <c r="H6" s="79"/>
      <c r="I6" s="79"/>
      <c r="J6" s="79"/>
      <c r="K6" s="79"/>
      <c r="L6" s="79"/>
      <c r="M6" s="79"/>
      <c r="N6" s="195">
        <f>SUM(D6:M6)</f>
        <v>385.38</v>
      </c>
      <c r="O6" s="195">
        <v>1</v>
      </c>
      <c r="P6" s="195" t="s">
        <v>852</v>
      </c>
      <c r="Q6" s="187">
        <v>1.4</v>
      </c>
      <c r="R6" s="226">
        <v>539.53</v>
      </c>
      <c r="S6" s="193">
        <v>4</v>
      </c>
    </row>
    <row r="7" spans="1:19" s="76" customFormat="1" ht="12.75">
      <c r="A7" s="77" t="s">
        <v>823</v>
      </c>
      <c r="B7" s="77" t="s">
        <v>824</v>
      </c>
      <c r="C7" s="101" t="s">
        <v>106</v>
      </c>
      <c r="D7" s="115">
        <v>462.48</v>
      </c>
      <c r="E7" s="96">
        <v>550.01</v>
      </c>
      <c r="F7" s="106"/>
      <c r="G7" s="96">
        <v>457.72</v>
      </c>
      <c r="H7" s="97"/>
      <c r="I7" s="97"/>
      <c r="J7" s="97"/>
      <c r="K7" s="97"/>
      <c r="L7" s="97"/>
      <c r="M7" s="97"/>
      <c r="N7" s="97">
        <f>SUM(D7:M7)</f>
        <v>1470.21</v>
      </c>
      <c r="O7" s="97">
        <v>3</v>
      </c>
      <c r="P7" s="187">
        <f>N7/O7</f>
        <v>490.07</v>
      </c>
      <c r="Q7" s="97">
        <v>1.2</v>
      </c>
      <c r="R7" s="188">
        <f>P7*Q7</f>
        <v>588.084</v>
      </c>
      <c r="S7" s="112">
        <v>5</v>
      </c>
    </row>
    <row r="8" spans="4:19" s="15" customFormat="1" ht="12.75">
      <c r="D8" s="43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  <c r="S8" s="156"/>
    </row>
    <row r="9" spans="4:19" s="15" customFormat="1" ht="12.75">
      <c r="D9" s="43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5"/>
      <c r="S9" s="156"/>
    </row>
    <row r="10" spans="4:19" s="15" customFormat="1" ht="12.75">
      <c r="D10" s="43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5"/>
      <c r="S10" s="156"/>
    </row>
    <row r="11" spans="4:19" s="15" customFormat="1" ht="12.75">
      <c r="D11" s="43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5"/>
      <c r="S11" s="156"/>
    </row>
    <row r="12" spans="4:19" s="15" customFormat="1" ht="12.75">
      <c r="D12" s="43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5"/>
      <c r="S12" s="156"/>
    </row>
    <row r="13" spans="4:19" s="15" customFormat="1" ht="12.75">
      <c r="D13" s="43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5"/>
      <c r="S13" s="156"/>
    </row>
    <row r="14" spans="4:19" s="15" customFormat="1" ht="12.75">
      <c r="D14" s="43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5"/>
      <c r="S14" s="156"/>
    </row>
    <row r="15" spans="4:19" s="15" customFormat="1" ht="12.75">
      <c r="D15" s="43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5"/>
      <c r="S15" s="156"/>
    </row>
    <row r="16" spans="4:19" s="15" customFormat="1" ht="12.75">
      <c r="D16" s="43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5"/>
      <c r="S16" s="156"/>
    </row>
    <row r="17" spans="4:19" s="15" customFormat="1" ht="12.75">
      <c r="D17" s="4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5"/>
      <c r="S17" s="156"/>
    </row>
    <row r="18" spans="4:19" s="15" customFormat="1" ht="12.75">
      <c r="D18" s="43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5"/>
      <c r="S18" s="156"/>
    </row>
    <row r="19" spans="4:19" s="15" customFormat="1" ht="12.75">
      <c r="D19" s="4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5"/>
      <c r="S19" s="156"/>
    </row>
    <row r="20" spans="4:19" s="15" customFormat="1" ht="12.75">
      <c r="D20" s="43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5"/>
      <c r="S20" s="156"/>
    </row>
    <row r="21" spans="4:19" s="15" customFormat="1" ht="12.75">
      <c r="D21" s="43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5"/>
      <c r="S21" s="156"/>
    </row>
    <row r="22" spans="4:19" s="15" customFormat="1" ht="12.75">
      <c r="D22" s="43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5"/>
      <c r="S22" s="156"/>
    </row>
    <row r="23" spans="4:19" s="15" customFormat="1" ht="12.75">
      <c r="D23" s="43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5"/>
      <c r="S23" s="156"/>
    </row>
    <row r="24" spans="4:19" s="15" customFormat="1" ht="12.75">
      <c r="D24" s="43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5"/>
      <c r="S24" s="156"/>
    </row>
    <row r="25" spans="4:19" s="15" customFormat="1" ht="12.75">
      <c r="D25" s="43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5"/>
      <c r="S25" s="156"/>
    </row>
    <row r="26" spans="4:19" s="15" customFormat="1" ht="12.75">
      <c r="D26" s="43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5"/>
      <c r="S26" s="156"/>
    </row>
    <row r="27" spans="4:19" s="15" customFormat="1" ht="12.75">
      <c r="D27" s="43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5"/>
      <c r="S27" s="156"/>
    </row>
    <row r="28" spans="4:19" s="15" customFormat="1" ht="12.75">
      <c r="D28" s="43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5"/>
      <c r="S28" s="156"/>
    </row>
    <row r="29" spans="4:19" s="15" customFormat="1" ht="12.75">
      <c r="D29" s="43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5"/>
      <c r="S29" s="156"/>
    </row>
    <row r="30" spans="4:19" s="15" customFormat="1" ht="12.75">
      <c r="D30" s="43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5"/>
      <c r="S30" s="156"/>
    </row>
    <row r="31" spans="4:19" s="15" customFormat="1" ht="12.75">
      <c r="D31" s="43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5"/>
      <c r="S31" s="156"/>
    </row>
    <row r="32" spans="4:19" s="15" customFormat="1" ht="12.75">
      <c r="D32" s="43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5"/>
      <c r="S32" s="156"/>
    </row>
    <row r="33" spans="4:19" s="15" customFormat="1" ht="12.75">
      <c r="D33" s="43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5"/>
      <c r="S33" s="156"/>
    </row>
    <row r="34" spans="4:19" s="15" customFormat="1" ht="12.75">
      <c r="D34" s="43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5"/>
      <c r="S34" s="156"/>
    </row>
    <row r="35" spans="4:19" s="15" customFormat="1" ht="12.75">
      <c r="D35" s="43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5"/>
      <c r="S35" s="156"/>
    </row>
    <row r="36" spans="4:19" s="15" customFormat="1" ht="12.75">
      <c r="D36" s="43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5"/>
      <c r="S36" s="156"/>
    </row>
    <row r="37" spans="4:19" s="15" customFormat="1" ht="12.75">
      <c r="D37" s="43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5"/>
      <c r="S37" s="156"/>
    </row>
    <row r="38" spans="2:3" s="15" customFormat="1" ht="12.75">
      <c r="B38" s="44"/>
      <c r="C38" s="44"/>
    </row>
    <row r="39" spans="2:3" s="15" customFormat="1" ht="12.75">
      <c r="B39" s="44"/>
      <c r="C39" s="44"/>
    </row>
    <row r="40" spans="1:19" ht="12.75">
      <c r="A40" s="15"/>
      <c r="B40" s="44"/>
      <c r="C40" s="4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.75">
      <c r="A41" s="15"/>
      <c r="B41" s="44"/>
      <c r="C41" s="44"/>
      <c r="D41" s="4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2.75">
      <c r="A42" s="15"/>
      <c r="B42" s="44"/>
      <c r="C42" s="4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</sheetData>
  <sheetProtection/>
  <printOptions/>
  <pageMargins left="0.19" right="0.38" top="0.984251968503937" bottom="0.984251968503937" header="0.5118110236220472" footer="0.5118110236220472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9.7109375" style="0" customWidth="1"/>
    <col min="2" max="2" width="10.8515625" style="0" bestFit="1" customWidth="1"/>
    <col min="3" max="3" width="15.28125" style="84" bestFit="1" customWidth="1"/>
    <col min="4" max="8" width="8.28125" style="100" bestFit="1" customWidth="1"/>
    <col min="9" max="13" width="6.140625" style="100" bestFit="1" customWidth="1"/>
    <col min="14" max="14" width="7.7109375" style="84" customWidth="1"/>
    <col min="15" max="15" width="5.28125" style="84" bestFit="1" customWidth="1"/>
    <col min="16" max="16" width="6.7109375" style="84" customWidth="1"/>
    <col min="17" max="17" width="5.00390625" style="100" bestFit="1" customWidth="1"/>
    <col min="18" max="18" width="7.421875" style="84" bestFit="1" customWidth="1"/>
    <col min="19" max="19" width="7.140625" style="84" customWidth="1"/>
  </cols>
  <sheetData>
    <row r="1" spans="1:18" ht="12.75">
      <c r="A1" s="16" t="s">
        <v>710</v>
      </c>
      <c r="B1" s="16"/>
      <c r="C1" s="82"/>
      <c r="D1" s="107"/>
      <c r="E1" s="108"/>
      <c r="F1" s="108"/>
      <c r="H1" s="92"/>
      <c r="I1" s="92"/>
      <c r="J1" s="92"/>
      <c r="K1" s="92"/>
      <c r="L1" s="92"/>
      <c r="M1" s="92"/>
      <c r="N1" s="85"/>
      <c r="O1" s="85"/>
      <c r="P1" s="85"/>
      <c r="Q1" s="92"/>
      <c r="R1" s="103"/>
    </row>
    <row r="2" spans="1:19" ht="24">
      <c r="A2" s="14" t="s">
        <v>0</v>
      </c>
      <c r="B2" s="14" t="s">
        <v>1</v>
      </c>
      <c r="C2" s="86" t="s">
        <v>2</v>
      </c>
      <c r="D2" s="109" t="s">
        <v>195</v>
      </c>
      <c r="E2" s="109" t="s">
        <v>196</v>
      </c>
      <c r="F2" s="109" t="s">
        <v>374</v>
      </c>
      <c r="G2" s="93" t="s">
        <v>370</v>
      </c>
      <c r="H2" s="93" t="s">
        <v>201</v>
      </c>
      <c r="I2" s="93" t="s">
        <v>792</v>
      </c>
      <c r="J2" s="93" t="s">
        <v>792</v>
      </c>
      <c r="K2" s="93" t="s">
        <v>792</v>
      </c>
      <c r="L2" s="93" t="s">
        <v>792</v>
      </c>
      <c r="M2" s="93" t="s">
        <v>792</v>
      </c>
      <c r="N2" s="87" t="s">
        <v>94</v>
      </c>
      <c r="O2" s="87" t="s">
        <v>844</v>
      </c>
      <c r="P2" s="104" t="s">
        <v>845</v>
      </c>
      <c r="Q2" s="93" t="s">
        <v>803</v>
      </c>
      <c r="R2" s="104" t="s">
        <v>809</v>
      </c>
      <c r="S2" s="69" t="s">
        <v>95</v>
      </c>
    </row>
    <row r="3" spans="1:19" s="1" customFormat="1" ht="12.75">
      <c r="A3" s="4" t="s">
        <v>34</v>
      </c>
      <c r="B3" s="4" t="s">
        <v>716</v>
      </c>
      <c r="C3" s="87" t="s">
        <v>717</v>
      </c>
      <c r="D3" s="116">
        <v>166.56</v>
      </c>
      <c r="E3" s="117">
        <v>105.25</v>
      </c>
      <c r="F3" s="118">
        <v>160.47</v>
      </c>
      <c r="G3" s="117">
        <v>129.4</v>
      </c>
      <c r="H3" s="119" t="s">
        <v>843</v>
      </c>
      <c r="I3" s="117">
        <v>98.42</v>
      </c>
      <c r="J3" s="117">
        <v>101.95</v>
      </c>
      <c r="K3" s="118">
        <v>149.46</v>
      </c>
      <c r="L3" s="118"/>
      <c r="M3" s="118"/>
      <c r="N3" s="120">
        <f>SUM(E3+G3+H3+I3+J3)</f>
        <v>533.08</v>
      </c>
      <c r="O3" s="121">
        <v>5</v>
      </c>
      <c r="P3" s="122">
        <f aca="true" t="shared" si="0" ref="P3:P34">N3/O3</f>
        <v>106.61600000000001</v>
      </c>
      <c r="Q3" s="123">
        <v>1</v>
      </c>
      <c r="R3" s="120">
        <f aca="true" t="shared" si="1" ref="R3:R34">P3*Q3</f>
        <v>106.61600000000001</v>
      </c>
      <c r="S3" s="228" t="s">
        <v>96</v>
      </c>
    </row>
    <row r="4" spans="1:19" s="1" customFormat="1" ht="12.75">
      <c r="A4" s="4" t="s">
        <v>473</v>
      </c>
      <c r="B4" s="4" t="s">
        <v>6</v>
      </c>
      <c r="C4" s="87" t="s">
        <v>795</v>
      </c>
      <c r="D4" s="124">
        <v>124.22</v>
      </c>
      <c r="E4" s="118"/>
      <c r="F4" s="118"/>
      <c r="G4" s="118"/>
      <c r="H4" s="118">
        <v>151.17</v>
      </c>
      <c r="I4" s="118">
        <v>125.85</v>
      </c>
      <c r="J4" s="117">
        <v>102.64</v>
      </c>
      <c r="K4" s="117">
        <v>108.74</v>
      </c>
      <c r="L4" s="117">
        <v>114.99</v>
      </c>
      <c r="M4" s="117">
        <v>115.04</v>
      </c>
      <c r="N4" s="122">
        <f>SUM(D4+J4+K4+L4+M4)</f>
        <v>565.63</v>
      </c>
      <c r="O4" s="125">
        <v>5</v>
      </c>
      <c r="P4" s="122">
        <f t="shared" si="0"/>
        <v>113.126</v>
      </c>
      <c r="Q4" s="123">
        <v>1</v>
      </c>
      <c r="R4" s="120">
        <f t="shared" si="1"/>
        <v>113.126</v>
      </c>
      <c r="S4" s="227" t="s">
        <v>97</v>
      </c>
    </row>
    <row r="5" spans="1:19" s="141" customFormat="1" ht="12.75">
      <c r="A5" s="127" t="s">
        <v>702</v>
      </c>
      <c r="B5" s="127" t="s">
        <v>793</v>
      </c>
      <c r="C5" s="128" t="s">
        <v>794</v>
      </c>
      <c r="D5" s="129"/>
      <c r="E5" s="130"/>
      <c r="F5" s="130"/>
      <c r="G5" s="130"/>
      <c r="H5" s="130"/>
      <c r="I5" s="131">
        <v>88.53</v>
      </c>
      <c r="J5" s="131">
        <v>119.05</v>
      </c>
      <c r="K5" s="131">
        <v>132.02</v>
      </c>
      <c r="L5" s="131">
        <v>137.46</v>
      </c>
      <c r="M5" s="131">
        <v>144.54</v>
      </c>
      <c r="N5" s="132">
        <f>SUM(I5:M5)</f>
        <v>621.6</v>
      </c>
      <c r="O5" s="133">
        <v>5</v>
      </c>
      <c r="P5" s="132">
        <f t="shared" si="0"/>
        <v>124.32000000000001</v>
      </c>
      <c r="Q5" s="134">
        <v>1</v>
      </c>
      <c r="R5" s="190">
        <f t="shared" si="1"/>
        <v>124.32000000000001</v>
      </c>
      <c r="S5" s="191" t="s">
        <v>451</v>
      </c>
    </row>
    <row r="6" spans="1:19" s="80" customFormat="1" ht="12.75">
      <c r="A6" s="77" t="s">
        <v>734</v>
      </c>
      <c r="B6" s="77" t="s">
        <v>735</v>
      </c>
      <c r="C6" s="192" t="s">
        <v>7</v>
      </c>
      <c r="D6" s="193"/>
      <c r="E6" s="194">
        <v>125.93</v>
      </c>
      <c r="F6" s="195"/>
      <c r="G6" s="195"/>
      <c r="H6" s="195"/>
      <c r="I6" s="194">
        <v>108.91</v>
      </c>
      <c r="J6" s="194">
        <v>119.35</v>
      </c>
      <c r="K6" s="194">
        <v>159.32</v>
      </c>
      <c r="L6" s="194">
        <v>162.09</v>
      </c>
      <c r="M6" s="195">
        <v>214.23</v>
      </c>
      <c r="N6" s="196">
        <f>SUM(E6+I6+J6+K6+L6)</f>
        <v>675.6</v>
      </c>
      <c r="O6" s="197">
        <v>5</v>
      </c>
      <c r="P6" s="198">
        <f t="shared" si="0"/>
        <v>135.12</v>
      </c>
      <c r="Q6" s="195">
        <v>1</v>
      </c>
      <c r="R6" s="199">
        <f t="shared" si="1"/>
        <v>135.12</v>
      </c>
      <c r="S6" s="200">
        <v>4</v>
      </c>
    </row>
    <row r="7" spans="1:19" s="80" customFormat="1" ht="12.75">
      <c r="A7" s="77" t="s">
        <v>724</v>
      </c>
      <c r="B7" s="77" t="s">
        <v>796</v>
      </c>
      <c r="C7" s="192" t="s">
        <v>794</v>
      </c>
      <c r="D7" s="193"/>
      <c r="E7" s="195"/>
      <c r="F7" s="195"/>
      <c r="G7" s="195"/>
      <c r="H7" s="195"/>
      <c r="I7" s="194">
        <v>125.54</v>
      </c>
      <c r="J7" s="194">
        <v>128.24</v>
      </c>
      <c r="K7" s="194">
        <v>137.22</v>
      </c>
      <c r="L7" s="194">
        <v>141.08</v>
      </c>
      <c r="M7" s="194">
        <v>146.15</v>
      </c>
      <c r="N7" s="198">
        <f>SUM(I7:M7)</f>
        <v>678.23</v>
      </c>
      <c r="O7" s="201">
        <v>5</v>
      </c>
      <c r="P7" s="198">
        <f t="shared" si="0"/>
        <v>135.64600000000002</v>
      </c>
      <c r="Q7" s="202">
        <v>1</v>
      </c>
      <c r="R7" s="199">
        <f t="shared" si="1"/>
        <v>135.64600000000002</v>
      </c>
      <c r="S7" s="200">
        <v>5</v>
      </c>
    </row>
    <row r="8" spans="1:19" s="212" customFormat="1" ht="12.75">
      <c r="A8" s="31" t="s">
        <v>718</v>
      </c>
      <c r="B8" s="31" t="s">
        <v>719</v>
      </c>
      <c r="C8" s="203" t="s">
        <v>795</v>
      </c>
      <c r="D8" s="204">
        <v>175.36</v>
      </c>
      <c r="E8" s="205">
        <v>125.73</v>
      </c>
      <c r="F8" s="206">
        <v>148.79</v>
      </c>
      <c r="G8" s="206">
        <v>242.52</v>
      </c>
      <c r="H8" s="205">
        <v>113.31</v>
      </c>
      <c r="I8" s="205">
        <v>145.74</v>
      </c>
      <c r="J8" s="205">
        <v>146.9</v>
      </c>
      <c r="K8" s="205">
        <v>148.63</v>
      </c>
      <c r="L8" s="206">
        <v>155.84</v>
      </c>
      <c r="M8" s="206">
        <v>161.7</v>
      </c>
      <c r="N8" s="207">
        <f>SUM(E8+H8+I8+J8+K8)</f>
        <v>680.3100000000001</v>
      </c>
      <c r="O8" s="208">
        <v>5</v>
      </c>
      <c r="P8" s="209">
        <f t="shared" si="0"/>
        <v>136.062</v>
      </c>
      <c r="Q8" s="210">
        <v>1</v>
      </c>
      <c r="R8" s="211">
        <f t="shared" si="1"/>
        <v>136.062</v>
      </c>
      <c r="S8" s="182">
        <v>6</v>
      </c>
    </row>
    <row r="9" spans="1:19" s="76" customFormat="1" ht="12.75">
      <c r="A9" s="75" t="s">
        <v>712</v>
      </c>
      <c r="B9" s="75" t="s">
        <v>713</v>
      </c>
      <c r="C9" s="175" t="s">
        <v>795</v>
      </c>
      <c r="D9" s="213">
        <v>130.02</v>
      </c>
      <c r="E9" s="177">
        <v>143.39</v>
      </c>
      <c r="F9" s="178"/>
      <c r="G9" s="178"/>
      <c r="H9" s="178"/>
      <c r="I9" s="177">
        <v>114.44</v>
      </c>
      <c r="J9" s="177">
        <v>167.75</v>
      </c>
      <c r="K9" s="177">
        <v>163.75</v>
      </c>
      <c r="L9" s="178"/>
      <c r="M9" s="178"/>
      <c r="N9" s="179">
        <f>SUM(D9+E9+I9+J9+K9)</f>
        <v>719.3499999999999</v>
      </c>
      <c r="O9" s="180">
        <v>5</v>
      </c>
      <c r="P9" s="181">
        <f t="shared" si="0"/>
        <v>143.86999999999998</v>
      </c>
      <c r="Q9" s="214">
        <v>1</v>
      </c>
      <c r="R9" s="215">
        <f t="shared" si="1"/>
        <v>143.86999999999998</v>
      </c>
      <c r="S9" s="216">
        <v>7</v>
      </c>
    </row>
    <row r="10" spans="1:19" s="212" customFormat="1" ht="12.75">
      <c r="A10" s="31" t="s">
        <v>67</v>
      </c>
      <c r="B10" s="31" t="s">
        <v>736</v>
      </c>
      <c r="C10" s="203" t="s">
        <v>737</v>
      </c>
      <c r="D10" s="204"/>
      <c r="E10" s="205">
        <v>150.31</v>
      </c>
      <c r="F10" s="206"/>
      <c r="G10" s="206"/>
      <c r="H10" s="206"/>
      <c r="I10" s="205">
        <v>132.45</v>
      </c>
      <c r="J10" s="205">
        <v>161.61</v>
      </c>
      <c r="K10" s="205">
        <v>149.14</v>
      </c>
      <c r="L10" s="206"/>
      <c r="M10" s="206"/>
      <c r="N10" s="207">
        <f>SUM(D10:M10)</f>
        <v>593.51</v>
      </c>
      <c r="O10" s="208">
        <v>4</v>
      </c>
      <c r="P10" s="209">
        <f t="shared" si="0"/>
        <v>148.3775</v>
      </c>
      <c r="Q10" s="206">
        <v>1.1</v>
      </c>
      <c r="R10" s="211">
        <f t="shared" si="1"/>
        <v>163.21525</v>
      </c>
      <c r="S10" s="182">
        <v>8</v>
      </c>
    </row>
    <row r="11" spans="1:19" s="76" customFormat="1" ht="12.75">
      <c r="A11" s="75" t="s">
        <v>714</v>
      </c>
      <c r="B11" s="75" t="s">
        <v>715</v>
      </c>
      <c r="C11" s="175" t="s">
        <v>7</v>
      </c>
      <c r="D11" s="213">
        <v>153.85</v>
      </c>
      <c r="E11" s="177">
        <v>155.01</v>
      </c>
      <c r="F11" s="178"/>
      <c r="G11" s="177">
        <v>216.04</v>
      </c>
      <c r="H11" s="178"/>
      <c r="I11" s="177">
        <v>205.8</v>
      </c>
      <c r="J11" s="177">
        <v>229.41</v>
      </c>
      <c r="K11" s="178">
        <v>229.45</v>
      </c>
      <c r="L11" s="178"/>
      <c r="M11" s="178"/>
      <c r="N11" s="179">
        <f>SUM(D11+E11+G11+I11+J11)</f>
        <v>960.11</v>
      </c>
      <c r="O11" s="180">
        <v>5</v>
      </c>
      <c r="P11" s="181">
        <f t="shared" si="0"/>
        <v>192.022</v>
      </c>
      <c r="Q11" s="214">
        <v>1</v>
      </c>
      <c r="R11" s="215">
        <f t="shared" si="1"/>
        <v>192.022</v>
      </c>
      <c r="S11" s="216">
        <v>9</v>
      </c>
    </row>
    <row r="12" spans="1:19" s="212" customFormat="1" ht="12.75">
      <c r="A12" s="31" t="s">
        <v>738</v>
      </c>
      <c r="B12" s="31" t="s">
        <v>739</v>
      </c>
      <c r="C12" s="203"/>
      <c r="D12" s="204"/>
      <c r="E12" s="205">
        <v>150.89</v>
      </c>
      <c r="F12" s="206"/>
      <c r="G12" s="206"/>
      <c r="H12" s="206"/>
      <c r="I12" s="205">
        <v>160.97</v>
      </c>
      <c r="J12" s="205">
        <v>174.41</v>
      </c>
      <c r="K12" s="206"/>
      <c r="L12" s="206"/>
      <c r="M12" s="206"/>
      <c r="N12" s="207">
        <f>SUM(D12:M12)</f>
        <v>486.27</v>
      </c>
      <c r="O12" s="208">
        <v>3</v>
      </c>
      <c r="P12" s="209">
        <f t="shared" si="0"/>
        <v>162.09</v>
      </c>
      <c r="Q12" s="206">
        <v>1.2</v>
      </c>
      <c r="R12" s="211">
        <f t="shared" si="1"/>
        <v>194.508</v>
      </c>
      <c r="S12" s="182">
        <v>10</v>
      </c>
    </row>
    <row r="13" spans="1:19" s="80" customFormat="1" ht="12.75">
      <c r="A13" s="77" t="s">
        <v>712</v>
      </c>
      <c r="B13" s="77" t="s">
        <v>800</v>
      </c>
      <c r="C13" s="192" t="s">
        <v>7</v>
      </c>
      <c r="D13" s="193"/>
      <c r="E13" s="195"/>
      <c r="F13" s="195"/>
      <c r="G13" s="195"/>
      <c r="H13" s="195"/>
      <c r="I13" s="194">
        <v>120.91</v>
      </c>
      <c r="J13" s="194">
        <v>194.47</v>
      </c>
      <c r="K13" s="195"/>
      <c r="L13" s="195"/>
      <c r="M13" s="195"/>
      <c r="N13" s="196">
        <f>SUM(D13:M13)</f>
        <v>315.38</v>
      </c>
      <c r="O13" s="197">
        <v>2</v>
      </c>
      <c r="P13" s="198">
        <f t="shared" si="0"/>
        <v>157.69</v>
      </c>
      <c r="Q13" s="195">
        <v>1.3</v>
      </c>
      <c r="R13" s="199">
        <f t="shared" si="1"/>
        <v>204.997</v>
      </c>
      <c r="S13" s="200">
        <v>11</v>
      </c>
    </row>
    <row r="14" spans="1:19" s="212" customFormat="1" ht="12.75">
      <c r="A14" s="31" t="s">
        <v>34</v>
      </c>
      <c r="B14" s="31" t="s">
        <v>79</v>
      </c>
      <c r="C14" s="203" t="s">
        <v>723</v>
      </c>
      <c r="D14" s="217">
        <v>215.65</v>
      </c>
      <c r="E14" s="205">
        <v>198.68</v>
      </c>
      <c r="F14" s="206"/>
      <c r="G14" s="206"/>
      <c r="H14" s="205">
        <v>191.88</v>
      </c>
      <c r="I14" s="205">
        <v>163.16</v>
      </c>
      <c r="J14" s="206"/>
      <c r="K14" s="206"/>
      <c r="L14" s="206"/>
      <c r="M14" s="206"/>
      <c r="N14" s="207">
        <f>SUM(D14:M14)</f>
        <v>769.37</v>
      </c>
      <c r="O14" s="208">
        <v>4</v>
      </c>
      <c r="P14" s="209">
        <f t="shared" si="0"/>
        <v>192.3425</v>
      </c>
      <c r="Q14" s="206">
        <v>1.1</v>
      </c>
      <c r="R14" s="211">
        <f t="shared" si="1"/>
        <v>211.57675000000003</v>
      </c>
      <c r="S14" s="182">
        <v>12</v>
      </c>
    </row>
    <row r="15" spans="1:19" s="212" customFormat="1" ht="12.75">
      <c r="A15" s="218" t="s">
        <v>797</v>
      </c>
      <c r="B15" s="218" t="s">
        <v>798</v>
      </c>
      <c r="C15" s="203"/>
      <c r="D15" s="204"/>
      <c r="E15" s="206"/>
      <c r="F15" s="206"/>
      <c r="G15" s="206"/>
      <c r="H15" s="206"/>
      <c r="I15" s="205">
        <v>90.71</v>
      </c>
      <c r="J15" s="205">
        <v>250.69</v>
      </c>
      <c r="K15" s="206"/>
      <c r="L15" s="206"/>
      <c r="M15" s="206"/>
      <c r="N15" s="207">
        <f>SUM(D15:M15)</f>
        <v>341.4</v>
      </c>
      <c r="O15" s="208">
        <v>2</v>
      </c>
      <c r="P15" s="209">
        <f t="shared" si="0"/>
        <v>170.7</v>
      </c>
      <c r="Q15" s="206">
        <v>1.3</v>
      </c>
      <c r="R15" s="211">
        <f t="shared" si="1"/>
        <v>221.91</v>
      </c>
      <c r="S15" s="182">
        <v>13</v>
      </c>
    </row>
    <row r="16" spans="1:19" s="212" customFormat="1" ht="12.75">
      <c r="A16" s="31" t="s">
        <v>473</v>
      </c>
      <c r="B16" s="31" t="s">
        <v>742</v>
      </c>
      <c r="C16" s="203" t="s">
        <v>741</v>
      </c>
      <c r="D16" s="204"/>
      <c r="E16" s="205">
        <v>184.51</v>
      </c>
      <c r="F16" s="206"/>
      <c r="G16" s="206"/>
      <c r="H16" s="206"/>
      <c r="I16" s="205">
        <v>219.85</v>
      </c>
      <c r="J16" s="205">
        <v>229.51</v>
      </c>
      <c r="K16" s="205">
        <v>207.68</v>
      </c>
      <c r="L16" s="206"/>
      <c r="M16" s="206"/>
      <c r="N16" s="207">
        <f>SUM(D16:M16)</f>
        <v>841.55</v>
      </c>
      <c r="O16" s="208">
        <v>4</v>
      </c>
      <c r="P16" s="209">
        <f>N16/O16</f>
        <v>210.3875</v>
      </c>
      <c r="Q16" s="206">
        <v>1.1</v>
      </c>
      <c r="R16" s="211">
        <f>P16*Q16</f>
        <v>231.42625</v>
      </c>
      <c r="S16" s="182">
        <v>14</v>
      </c>
    </row>
    <row r="17" spans="1:19" s="76" customFormat="1" ht="12.75">
      <c r="A17" s="75" t="s">
        <v>51</v>
      </c>
      <c r="B17" s="75" t="s">
        <v>503</v>
      </c>
      <c r="C17" s="175" t="s">
        <v>307</v>
      </c>
      <c r="D17" s="213">
        <v>221.71</v>
      </c>
      <c r="E17" s="177">
        <v>186.72</v>
      </c>
      <c r="F17" s="178"/>
      <c r="G17" s="178"/>
      <c r="H17" s="178"/>
      <c r="I17" s="177">
        <v>246.39</v>
      </c>
      <c r="J17" s="177">
        <v>236.18</v>
      </c>
      <c r="K17" s="177">
        <v>278.16</v>
      </c>
      <c r="L17" s="178">
        <v>346.28</v>
      </c>
      <c r="M17" s="178"/>
      <c r="N17" s="179">
        <f>SUM(D17+E17+I17+J17+K17)</f>
        <v>1169.16</v>
      </c>
      <c r="O17" s="180">
        <v>5</v>
      </c>
      <c r="P17" s="181">
        <f t="shared" si="0"/>
        <v>233.83200000000002</v>
      </c>
      <c r="Q17" s="178">
        <v>1</v>
      </c>
      <c r="R17" s="215">
        <f t="shared" si="1"/>
        <v>233.83200000000002</v>
      </c>
      <c r="S17" s="216">
        <v>15</v>
      </c>
    </row>
    <row r="18" spans="1:19" s="212" customFormat="1" ht="12.75">
      <c r="A18" s="31" t="s">
        <v>42</v>
      </c>
      <c r="B18" s="31" t="s">
        <v>799</v>
      </c>
      <c r="C18" s="203"/>
      <c r="D18" s="204"/>
      <c r="E18" s="206"/>
      <c r="F18" s="206"/>
      <c r="G18" s="206"/>
      <c r="H18" s="206"/>
      <c r="I18" s="205">
        <v>190.13</v>
      </c>
      <c r="J18" s="205">
        <v>179.95</v>
      </c>
      <c r="K18" s="206"/>
      <c r="L18" s="206"/>
      <c r="M18" s="206"/>
      <c r="N18" s="207">
        <f aca="true" t="shared" si="2" ref="N18:N28">SUM(D18:M18)</f>
        <v>370.08</v>
      </c>
      <c r="O18" s="208">
        <v>2</v>
      </c>
      <c r="P18" s="209">
        <f t="shared" si="0"/>
        <v>185.04</v>
      </c>
      <c r="Q18" s="206">
        <v>1.3</v>
      </c>
      <c r="R18" s="211">
        <f t="shared" si="1"/>
        <v>240.552</v>
      </c>
      <c r="S18" s="182">
        <v>16</v>
      </c>
    </row>
    <row r="19" spans="1:19" s="212" customFormat="1" ht="12.75">
      <c r="A19" s="218" t="s">
        <v>38</v>
      </c>
      <c r="B19" s="218" t="s">
        <v>783</v>
      </c>
      <c r="C19" s="203" t="s">
        <v>252</v>
      </c>
      <c r="D19" s="204"/>
      <c r="E19" s="206"/>
      <c r="F19" s="205">
        <v>172.51</v>
      </c>
      <c r="G19" s="206"/>
      <c r="H19" s="206"/>
      <c r="I19" s="206"/>
      <c r="J19" s="206"/>
      <c r="K19" s="206"/>
      <c r="L19" s="206"/>
      <c r="M19" s="206"/>
      <c r="N19" s="207">
        <f t="shared" si="2"/>
        <v>172.51</v>
      </c>
      <c r="O19" s="208">
        <v>1</v>
      </c>
      <c r="P19" s="209">
        <f t="shared" si="0"/>
        <v>172.51</v>
      </c>
      <c r="Q19" s="206">
        <v>1.4</v>
      </c>
      <c r="R19" s="211">
        <f t="shared" si="1"/>
        <v>241.51399999999998</v>
      </c>
      <c r="S19" s="182">
        <v>17</v>
      </c>
    </row>
    <row r="20" spans="1:19" s="212" customFormat="1" ht="12.75">
      <c r="A20" s="218" t="s">
        <v>34</v>
      </c>
      <c r="B20" s="218" t="s">
        <v>75</v>
      </c>
      <c r="C20" s="203" t="s">
        <v>727</v>
      </c>
      <c r="D20" s="217">
        <v>276.91</v>
      </c>
      <c r="E20" s="206"/>
      <c r="F20" s="206"/>
      <c r="G20" s="206"/>
      <c r="H20" s="206"/>
      <c r="I20" s="205">
        <v>180</v>
      </c>
      <c r="J20" s="205">
        <v>235.2</v>
      </c>
      <c r="K20" s="205">
        <v>235.96</v>
      </c>
      <c r="L20" s="205">
        <v>292.28</v>
      </c>
      <c r="M20" s="206"/>
      <c r="N20" s="207">
        <f t="shared" si="2"/>
        <v>1220.35</v>
      </c>
      <c r="O20" s="208">
        <v>5</v>
      </c>
      <c r="P20" s="209">
        <f t="shared" si="0"/>
        <v>244.07</v>
      </c>
      <c r="Q20" s="206">
        <v>1</v>
      </c>
      <c r="R20" s="211">
        <f t="shared" si="1"/>
        <v>244.07</v>
      </c>
      <c r="S20" s="182">
        <v>18</v>
      </c>
    </row>
    <row r="21" spans="1:19" s="212" customFormat="1" ht="12.75">
      <c r="A21" s="31" t="s">
        <v>5</v>
      </c>
      <c r="B21" s="31" t="s">
        <v>71</v>
      </c>
      <c r="C21" s="203" t="s">
        <v>737</v>
      </c>
      <c r="D21" s="204"/>
      <c r="E21" s="205">
        <v>174.63</v>
      </c>
      <c r="F21" s="206"/>
      <c r="G21" s="206"/>
      <c r="H21" s="206"/>
      <c r="I21" s="206"/>
      <c r="J21" s="206"/>
      <c r="K21" s="206"/>
      <c r="L21" s="206"/>
      <c r="M21" s="206"/>
      <c r="N21" s="207">
        <f t="shared" si="2"/>
        <v>174.63</v>
      </c>
      <c r="O21" s="208">
        <v>1</v>
      </c>
      <c r="P21" s="209">
        <f t="shared" si="0"/>
        <v>174.63</v>
      </c>
      <c r="Q21" s="206">
        <v>1.4</v>
      </c>
      <c r="R21" s="211">
        <f t="shared" si="1"/>
        <v>244.48199999999997</v>
      </c>
      <c r="S21" s="182">
        <v>19</v>
      </c>
    </row>
    <row r="22" spans="1:19" s="76" customFormat="1" ht="12.75">
      <c r="A22" s="75" t="s">
        <v>721</v>
      </c>
      <c r="B22" s="75" t="s">
        <v>52</v>
      </c>
      <c r="C22" s="175" t="s">
        <v>722</v>
      </c>
      <c r="D22" s="213">
        <v>206.96</v>
      </c>
      <c r="E22" s="177">
        <v>168.07</v>
      </c>
      <c r="F22" s="214"/>
      <c r="G22" s="214"/>
      <c r="H22" s="214"/>
      <c r="I22" s="177">
        <v>242.43</v>
      </c>
      <c r="J22" s="177">
        <v>351.59</v>
      </c>
      <c r="K22" s="177">
        <v>259.51</v>
      </c>
      <c r="L22" s="214"/>
      <c r="M22" s="178"/>
      <c r="N22" s="179">
        <f t="shared" si="2"/>
        <v>1228.56</v>
      </c>
      <c r="O22" s="180">
        <v>5</v>
      </c>
      <c r="P22" s="181">
        <f t="shared" si="0"/>
        <v>245.712</v>
      </c>
      <c r="Q22" s="178">
        <v>1</v>
      </c>
      <c r="R22" s="215">
        <f t="shared" si="1"/>
        <v>245.712</v>
      </c>
      <c r="S22" s="216">
        <v>20</v>
      </c>
    </row>
    <row r="23" spans="1:19" s="80" customFormat="1" ht="12.75">
      <c r="A23" s="77" t="s">
        <v>743</v>
      </c>
      <c r="B23" s="77" t="s">
        <v>744</v>
      </c>
      <c r="C23" s="192" t="s">
        <v>722</v>
      </c>
      <c r="D23" s="193"/>
      <c r="E23" s="194">
        <v>186.33</v>
      </c>
      <c r="F23" s="195"/>
      <c r="G23" s="195"/>
      <c r="H23" s="195"/>
      <c r="I23" s="195"/>
      <c r="J23" s="195"/>
      <c r="K23" s="195"/>
      <c r="L23" s="195"/>
      <c r="M23" s="195"/>
      <c r="N23" s="196">
        <f t="shared" si="2"/>
        <v>186.33</v>
      </c>
      <c r="O23" s="197">
        <v>1</v>
      </c>
      <c r="P23" s="198">
        <f t="shared" si="0"/>
        <v>186.33</v>
      </c>
      <c r="Q23" s="195">
        <v>1.4</v>
      </c>
      <c r="R23" s="199">
        <f t="shared" si="1"/>
        <v>260.862</v>
      </c>
      <c r="S23" s="200">
        <v>21</v>
      </c>
    </row>
    <row r="24" spans="1:19" s="80" customFormat="1" ht="12.75">
      <c r="A24" s="77" t="s">
        <v>42</v>
      </c>
      <c r="B24" s="77" t="s">
        <v>726</v>
      </c>
      <c r="C24" s="192" t="s">
        <v>307</v>
      </c>
      <c r="D24" s="219">
        <v>240.06</v>
      </c>
      <c r="E24" s="194">
        <v>185.65</v>
      </c>
      <c r="F24" s="195"/>
      <c r="G24" s="195"/>
      <c r="H24" s="195"/>
      <c r="I24" s="194">
        <v>232.73</v>
      </c>
      <c r="J24" s="195"/>
      <c r="K24" s="195"/>
      <c r="L24" s="195"/>
      <c r="M24" s="195"/>
      <c r="N24" s="196">
        <f t="shared" si="2"/>
        <v>658.44</v>
      </c>
      <c r="O24" s="197">
        <v>3</v>
      </c>
      <c r="P24" s="198">
        <f t="shared" si="0"/>
        <v>219.48000000000002</v>
      </c>
      <c r="Q24" s="195">
        <v>1.2</v>
      </c>
      <c r="R24" s="199">
        <f t="shared" si="1"/>
        <v>263.37600000000003</v>
      </c>
      <c r="S24" s="200">
        <v>22</v>
      </c>
    </row>
    <row r="25" spans="1:19" s="76" customFormat="1" ht="12.75">
      <c r="A25" s="75" t="s">
        <v>724</v>
      </c>
      <c r="B25" s="75" t="s">
        <v>745</v>
      </c>
      <c r="C25" s="175" t="s">
        <v>741</v>
      </c>
      <c r="D25" s="176"/>
      <c r="E25" s="177" t="s">
        <v>849</v>
      </c>
      <c r="F25" s="178"/>
      <c r="G25" s="178"/>
      <c r="H25" s="178"/>
      <c r="I25" s="177">
        <v>218.44</v>
      </c>
      <c r="J25" s="178"/>
      <c r="K25" s="178"/>
      <c r="L25" s="178"/>
      <c r="M25" s="178"/>
      <c r="N25" s="179">
        <v>405.39</v>
      </c>
      <c r="O25" s="180">
        <v>2</v>
      </c>
      <c r="P25" s="181">
        <v>202.7</v>
      </c>
      <c r="Q25" s="178">
        <v>1.3</v>
      </c>
      <c r="R25" s="215">
        <v>263.5</v>
      </c>
      <c r="S25" s="216">
        <v>23</v>
      </c>
    </row>
    <row r="26" spans="1:19" s="76" customFormat="1" ht="12.75">
      <c r="A26" s="75" t="s">
        <v>190</v>
      </c>
      <c r="B26" s="75" t="s">
        <v>740</v>
      </c>
      <c r="C26" s="175" t="s">
        <v>741</v>
      </c>
      <c r="D26" s="183"/>
      <c r="E26" s="177">
        <v>183.05</v>
      </c>
      <c r="F26" s="178"/>
      <c r="G26" s="178"/>
      <c r="H26" s="178"/>
      <c r="I26" s="177">
        <v>216.9</v>
      </c>
      <c r="J26" s="177">
        <v>270.91</v>
      </c>
      <c r="K26" s="178"/>
      <c r="L26" s="178"/>
      <c r="M26" s="178"/>
      <c r="N26" s="179">
        <f t="shared" si="2"/>
        <v>670.8600000000001</v>
      </c>
      <c r="O26" s="180">
        <v>3</v>
      </c>
      <c r="P26" s="181">
        <f t="shared" si="0"/>
        <v>223.62000000000003</v>
      </c>
      <c r="Q26" s="178">
        <v>1.2</v>
      </c>
      <c r="R26" s="215">
        <f t="shared" si="1"/>
        <v>268.34400000000005</v>
      </c>
      <c r="S26" s="216">
        <v>24</v>
      </c>
    </row>
    <row r="27" spans="1:19" s="80" customFormat="1" ht="12.75">
      <c r="A27" s="77" t="s">
        <v>40</v>
      </c>
      <c r="B27" s="77" t="s">
        <v>53</v>
      </c>
      <c r="C27" s="192" t="s">
        <v>307</v>
      </c>
      <c r="D27" s="193"/>
      <c r="E27" s="194">
        <v>165.68</v>
      </c>
      <c r="F27" s="194">
        <v>234.79</v>
      </c>
      <c r="G27" s="194">
        <v>284.13</v>
      </c>
      <c r="H27" s="195"/>
      <c r="I27" s="195"/>
      <c r="J27" s="195"/>
      <c r="K27" s="195"/>
      <c r="L27" s="195"/>
      <c r="M27" s="195"/>
      <c r="N27" s="196">
        <f t="shared" si="2"/>
        <v>684.6</v>
      </c>
      <c r="O27" s="197">
        <v>3</v>
      </c>
      <c r="P27" s="198">
        <f t="shared" si="0"/>
        <v>228.20000000000002</v>
      </c>
      <c r="Q27" s="195">
        <v>1.2</v>
      </c>
      <c r="R27" s="199">
        <f t="shared" si="1"/>
        <v>273.84000000000003</v>
      </c>
      <c r="S27" s="200">
        <v>25</v>
      </c>
    </row>
    <row r="28" spans="1:19" s="212" customFormat="1" ht="12.75">
      <c r="A28" s="31" t="s">
        <v>34</v>
      </c>
      <c r="B28" s="31" t="s">
        <v>720</v>
      </c>
      <c r="C28" s="203"/>
      <c r="D28" s="217">
        <v>199.99</v>
      </c>
      <c r="E28" s="206"/>
      <c r="F28" s="206"/>
      <c r="G28" s="206"/>
      <c r="H28" s="206"/>
      <c r="I28" s="206"/>
      <c r="J28" s="206"/>
      <c r="K28" s="206"/>
      <c r="L28" s="206"/>
      <c r="M28" s="206"/>
      <c r="N28" s="207">
        <f t="shared" si="2"/>
        <v>199.99</v>
      </c>
      <c r="O28" s="208">
        <v>1</v>
      </c>
      <c r="P28" s="209">
        <f t="shared" si="0"/>
        <v>199.99</v>
      </c>
      <c r="Q28" s="210">
        <v>1.4</v>
      </c>
      <c r="R28" s="211">
        <f t="shared" si="1"/>
        <v>279.986</v>
      </c>
      <c r="S28" s="182">
        <v>26</v>
      </c>
    </row>
    <row r="29" spans="1:19" s="212" customFormat="1" ht="12.75">
      <c r="A29" s="218" t="s">
        <v>729</v>
      </c>
      <c r="B29" s="218" t="s">
        <v>730</v>
      </c>
      <c r="C29" s="203" t="s">
        <v>731</v>
      </c>
      <c r="D29" s="204">
        <v>375.14</v>
      </c>
      <c r="E29" s="205">
        <v>241</v>
      </c>
      <c r="F29" s="205">
        <v>291.8</v>
      </c>
      <c r="G29" s="206">
        <v>362.13</v>
      </c>
      <c r="H29" s="205">
        <v>285.77</v>
      </c>
      <c r="I29" s="205">
        <v>291.19</v>
      </c>
      <c r="J29" s="205">
        <v>300.61</v>
      </c>
      <c r="K29" s="210"/>
      <c r="L29" s="206"/>
      <c r="M29" s="206"/>
      <c r="N29" s="207">
        <f>SUM(E29+F29+H29+I29+J29)</f>
        <v>1410.37</v>
      </c>
      <c r="O29" s="208">
        <v>5</v>
      </c>
      <c r="P29" s="209">
        <f t="shared" si="0"/>
        <v>282.07399999999996</v>
      </c>
      <c r="Q29" s="206">
        <v>1</v>
      </c>
      <c r="R29" s="211">
        <f t="shared" si="1"/>
        <v>282.07399999999996</v>
      </c>
      <c r="S29" s="182">
        <v>27</v>
      </c>
    </row>
    <row r="30" spans="1:19" s="80" customFormat="1" ht="12.75">
      <c r="A30" s="77" t="s">
        <v>784</v>
      </c>
      <c r="B30" s="77" t="s">
        <v>785</v>
      </c>
      <c r="C30" s="192" t="s">
        <v>152</v>
      </c>
      <c r="D30" s="193"/>
      <c r="E30" s="195"/>
      <c r="F30" s="194">
        <v>203.92</v>
      </c>
      <c r="G30" s="195"/>
      <c r="H30" s="195"/>
      <c r="I30" s="195"/>
      <c r="J30" s="195"/>
      <c r="K30" s="195"/>
      <c r="L30" s="195"/>
      <c r="M30" s="195"/>
      <c r="N30" s="196">
        <f aca="true" t="shared" si="3" ref="N30:N66">SUM(D30:M30)</f>
        <v>203.92</v>
      </c>
      <c r="O30" s="197">
        <v>1</v>
      </c>
      <c r="P30" s="198">
        <f t="shared" si="0"/>
        <v>203.92</v>
      </c>
      <c r="Q30" s="195">
        <v>1.4</v>
      </c>
      <c r="R30" s="199">
        <f t="shared" si="1"/>
        <v>285.48799999999994</v>
      </c>
      <c r="S30" s="200">
        <v>28</v>
      </c>
    </row>
    <row r="31" spans="1:19" s="212" customFormat="1" ht="12.75">
      <c r="A31" s="31" t="s">
        <v>746</v>
      </c>
      <c r="B31" s="31" t="s">
        <v>178</v>
      </c>
      <c r="C31" s="203" t="s">
        <v>747</v>
      </c>
      <c r="D31" s="204"/>
      <c r="E31" s="205">
        <v>205.26</v>
      </c>
      <c r="F31" s="206"/>
      <c r="G31" s="206"/>
      <c r="H31" s="206"/>
      <c r="I31" s="206"/>
      <c r="J31" s="206"/>
      <c r="K31" s="206"/>
      <c r="L31" s="206"/>
      <c r="M31" s="206"/>
      <c r="N31" s="207">
        <f t="shared" si="3"/>
        <v>205.26</v>
      </c>
      <c r="O31" s="208">
        <v>1</v>
      </c>
      <c r="P31" s="209">
        <f t="shared" si="0"/>
        <v>205.26</v>
      </c>
      <c r="Q31" s="206">
        <v>1.4</v>
      </c>
      <c r="R31" s="211">
        <f t="shared" si="1"/>
        <v>287.364</v>
      </c>
      <c r="S31" s="182">
        <v>29</v>
      </c>
    </row>
    <row r="32" spans="1:19" s="212" customFormat="1" ht="12.75">
      <c r="A32" s="218" t="s">
        <v>189</v>
      </c>
      <c r="B32" s="218" t="s">
        <v>192</v>
      </c>
      <c r="C32" s="203" t="s">
        <v>737</v>
      </c>
      <c r="D32" s="204"/>
      <c r="E32" s="205">
        <v>211.06</v>
      </c>
      <c r="F32" s="206"/>
      <c r="G32" s="206"/>
      <c r="H32" s="206"/>
      <c r="I32" s="206"/>
      <c r="J32" s="206"/>
      <c r="K32" s="206"/>
      <c r="L32" s="206"/>
      <c r="M32" s="206"/>
      <c r="N32" s="207">
        <f t="shared" si="3"/>
        <v>211.06</v>
      </c>
      <c r="O32" s="208">
        <v>1</v>
      </c>
      <c r="P32" s="209">
        <f t="shared" si="0"/>
        <v>211.06</v>
      </c>
      <c r="Q32" s="206">
        <v>1.4</v>
      </c>
      <c r="R32" s="211">
        <f t="shared" si="1"/>
        <v>295.484</v>
      </c>
      <c r="S32" s="182">
        <v>30</v>
      </c>
    </row>
    <row r="33" spans="1:19" s="212" customFormat="1" ht="12.75">
      <c r="A33" s="218" t="s">
        <v>746</v>
      </c>
      <c r="B33" s="218" t="s">
        <v>748</v>
      </c>
      <c r="C33" s="203" t="s">
        <v>749</v>
      </c>
      <c r="D33" s="204"/>
      <c r="E33" s="205">
        <v>212.95</v>
      </c>
      <c r="F33" s="206"/>
      <c r="G33" s="206"/>
      <c r="H33" s="206"/>
      <c r="I33" s="206"/>
      <c r="J33" s="206"/>
      <c r="K33" s="206"/>
      <c r="L33" s="206"/>
      <c r="M33" s="206"/>
      <c r="N33" s="207">
        <f t="shared" si="3"/>
        <v>212.95</v>
      </c>
      <c r="O33" s="208">
        <v>1</v>
      </c>
      <c r="P33" s="209">
        <f t="shared" si="0"/>
        <v>212.95</v>
      </c>
      <c r="Q33" s="206">
        <v>1.4</v>
      </c>
      <c r="R33" s="211">
        <f t="shared" si="1"/>
        <v>298.12999999999994</v>
      </c>
      <c r="S33" s="182">
        <v>31</v>
      </c>
    </row>
    <row r="34" spans="1:19" s="212" customFormat="1" ht="12.75">
      <c r="A34" s="218" t="s">
        <v>786</v>
      </c>
      <c r="B34" s="218" t="s">
        <v>160</v>
      </c>
      <c r="C34" s="203" t="s">
        <v>787</v>
      </c>
      <c r="D34" s="204"/>
      <c r="E34" s="206"/>
      <c r="F34" s="205">
        <v>213.7</v>
      </c>
      <c r="G34" s="206"/>
      <c r="H34" s="206"/>
      <c r="I34" s="206"/>
      <c r="J34" s="206"/>
      <c r="K34" s="206"/>
      <c r="L34" s="206"/>
      <c r="M34" s="206"/>
      <c r="N34" s="207">
        <f t="shared" si="3"/>
        <v>213.7</v>
      </c>
      <c r="O34" s="208">
        <v>1</v>
      </c>
      <c r="P34" s="209">
        <f t="shared" si="0"/>
        <v>213.7</v>
      </c>
      <c r="Q34" s="206">
        <v>1.4</v>
      </c>
      <c r="R34" s="211">
        <f t="shared" si="1"/>
        <v>299.17999999999995</v>
      </c>
      <c r="S34" s="182">
        <v>32</v>
      </c>
    </row>
    <row r="35" spans="1:19" s="212" customFormat="1" ht="12.75">
      <c r="A35" s="218" t="s">
        <v>54</v>
      </c>
      <c r="B35" s="218" t="s">
        <v>755</v>
      </c>
      <c r="C35" s="203" t="s">
        <v>727</v>
      </c>
      <c r="D35" s="204"/>
      <c r="E35" s="205">
        <v>261.54</v>
      </c>
      <c r="F35" s="206"/>
      <c r="G35" s="206"/>
      <c r="H35" s="206"/>
      <c r="I35" s="205">
        <v>214.37</v>
      </c>
      <c r="J35" s="206"/>
      <c r="K35" s="206"/>
      <c r="L35" s="206"/>
      <c r="M35" s="206"/>
      <c r="N35" s="207">
        <f t="shared" si="3"/>
        <v>475.91</v>
      </c>
      <c r="O35" s="208">
        <v>2</v>
      </c>
      <c r="P35" s="209">
        <f aca="true" t="shared" si="4" ref="P35:P64">N35/O35</f>
        <v>237.955</v>
      </c>
      <c r="Q35" s="206">
        <v>1.3</v>
      </c>
      <c r="R35" s="211">
        <f aca="true" t="shared" si="5" ref="R35:R64">P35*Q35</f>
        <v>309.34150000000005</v>
      </c>
      <c r="S35" s="182">
        <v>33</v>
      </c>
    </row>
    <row r="36" spans="1:19" s="212" customFormat="1" ht="12.75">
      <c r="A36" s="218" t="s">
        <v>38</v>
      </c>
      <c r="B36" s="218" t="s">
        <v>182</v>
      </c>
      <c r="C36" s="203" t="s">
        <v>307</v>
      </c>
      <c r="D36" s="204"/>
      <c r="E36" s="205">
        <v>226.05</v>
      </c>
      <c r="F36" s="206"/>
      <c r="G36" s="206"/>
      <c r="H36" s="206"/>
      <c r="I36" s="206"/>
      <c r="J36" s="206"/>
      <c r="K36" s="206"/>
      <c r="L36" s="206"/>
      <c r="M36" s="206"/>
      <c r="N36" s="207">
        <f t="shared" si="3"/>
        <v>226.05</v>
      </c>
      <c r="O36" s="208">
        <v>1</v>
      </c>
      <c r="P36" s="209">
        <f t="shared" si="4"/>
        <v>226.05</v>
      </c>
      <c r="Q36" s="206">
        <v>1.4</v>
      </c>
      <c r="R36" s="211">
        <f t="shared" si="5"/>
        <v>316.46999999999997</v>
      </c>
      <c r="S36" s="182">
        <v>34</v>
      </c>
    </row>
    <row r="37" spans="1:19" s="212" customFormat="1" ht="12.75">
      <c r="A37" s="218" t="s">
        <v>62</v>
      </c>
      <c r="B37" s="218" t="s">
        <v>773</v>
      </c>
      <c r="C37" s="203" t="s">
        <v>307</v>
      </c>
      <c r="D37" s="204"/>
      <c r="E37" s="210"/>
      <c r="F37" s="205">
        <v>160.63</v>
      </c>
      <c r="G37" s="205">
        <v>334.99</v>
      </c>
      <c r="H37" s="206"/>
      <c r="I37" s="206"/>
      <c r="J37" s="206"/>
      <c r="K37" s="206"/>
      <c r="L37" s="206"/>
      <c r="M37" s="206"/>
      <c r="N37" s="207">
        <f t="shared" si="3"/>
        <v>495.62</v>
      </c>
      <c r="O37" s="208">
        <v>2</v>
      </c>
      <c r="P37" s="209">
        <f t="shared" si="4"/>
        <v>247.81</v>
      </c>
      <c r="Q37" s="206">
        <v>1.3</v>
      </c>
      <c r="R37" s="211">
        <f t="shared" si="5"/>
        <v>322.153</v>
      </c>
      <c r="S37" s="182">
        <v>35</v>
      </c>
    </row>
    <row r="38" spans="1:19" s="212" customFormat="1" ht="12.75">
      <c r="A38" s="218" t="s">
        <v>750</v>
      </c>
      <c r="B38" s="218" t="s">
        <v>751</v>
      </c>
      <c r="C38" s="203" t="s">
        <v>188</v>
      </c>
      <c r="D38" s="204"/>
      <c r="E38" s="205">
        <v>231.45</v>
      </c>
      <c r="F38" s="206"/>
      <c r="G38" s="206"/>
      <c r="H38" s="206"/>
      <c r="I38" s="206"/>
      <c r="J38" s="206"/>
      <c r="K38" s="206"/>
      <c r="L38" s="206"/>
      <c r="M38" s="206"/>
      <c r="N38" s="207">
        <f t="shared" si="3"/>
        <v>231.45</v>
      </c>
      <c r="O38" s="208">
        <v>1</v>
      </c>
      <c r="P38" s="209">
        <f t="shared" si="4"/>
        <v>231.45</v>
      </c>
      <c r="Q38" s="206">
        <v>1.4</v>
      </c>
      <c r="R38" s="211">
        <f t="shared" si="5"/>
        <v>324.03</v>
      </c>
      <c r="S38" s="182">
        <v>36</v>
      </c>
    </row>
    <row r="39" spans="1:19" s="76" customFormat="1" ht="12.75">
      <c r="A39" s="75" t="s">
        <v>724</v>
      </c>
      <c r="B39" s="75" t="s">
        <v>725</v>
      </c>
      <c r="C39" s="175" t="s">
        <v>307</v>
      </c>
      <c r="D39" s="213">
        <v>218.07</v>
      </c>
      <c r="E39" s="177">
        <v>185.31</v>
      </c>
      <c r="F39" s="177">
        <v>412.44</v>
      </c>
      <c r="G39" s="178"/>
      <c r="H39" s="178"/>
      <c r="I39" s="178"/>
      <c r="J39" s="178"/>
      <c r="K39" s="178"/>
      <c r="L39" s="178"/>
      <c r="M39" s="178"/>
      <c r="N39" s="179">
        <f t="shared" si="3"/>
        <v>815.8199999999999</v>
      </c>
      <c r="O39" s="180">
        <v>3</v>
      </c>
      <c r="P39" s="181">
        <f t="shared" si="4"/>
        <v>271.94</v>
      </c>
      <c r="Q39" s="178">
        <v>1.2</v>
      </c>
      <c r="R39" s="215">
        <f t="shared" si="5"/>
        <v>326.328</v>
      </c>
      <c r="S39" s="216">
        <v>37</v>
      </c>
    </row>
    <row r="40" spans="1:19" s="212" customFormat="1" ht="12.75">
      <c r="A40" s="31" t="s">
        <v>190</v>
      </c>
      <c r="B40" s="31" t="s">
        <v>698</v>
      </c>
      <c r="C40" s="203"/>
      <c r="D40" s="204"/>
      <c r="E40" s="205">
        <v>236.23</v>
      </c>
      <c r="F40" s="206"/>
      <c r="G40" s="206"/>
      <c r="H40" s="206"/>
      <c r="I40" s="206"/>
      <c r="J40" s="206"/>
      <c r="K40" s="206"/>
      <c r="L40" s="206"/>
      <c r="M40" s="206"/>
      <c r="N40" s="207">
        <f t="shared" si="3"/>
        <v>236.23</v>
      </c>
      <c r="O40" s="208">
        <v>1</v>
      </c>
      <c r="P40" s="209">
        <f t="shared" si="4"/>
        <v>236.23</v>
      </c>
      <c r="Q40" s="206">
        <v>1.4</v>
      </c>
      <c r="R40" s="211">
        <f t="shared" si="5"/>
        <v>330.722</v>
      </c>
      <c r="S40" s="182">
        <v>38</v>
      </c>
    </row>
    <row r="41" spans="1:19" s="80" customFormat="1" ht="12.75">
      <c r="A41" s="77" t="s">
        <v>752</v>
      </c>
      <c r="B41" s="77" t="s">
        <v>753</v>
      </c>
      <c r="C41" s="192" t="s">
        <v>741</v>
      </c>
      <c r="D41" s="193"/>
      <c r="E41" s="194">
        <v>245.32</v>
      </c>
      <c r="F41" s="195"/>
      <c r="G41" s="195"/>
      <c r="H41" s="195"/>
      <c r="I41" s="195"/>
      <c r="J41" s="195"/>
      <c r="K41" s="195"/>
      <c r="L41" s="195"/>
      <c r="M41" s="195"/>
      <c r="N41" s="196">
        <f t="shared" si="3"/>
        <v>245.32</v>
      </c>
      <c r="O41" s="197">
        <v>1</v>
      </c>
      <c r="P41" s="198">
        <f t="shared" si="4"/>
        <v>245.32</v>
      </c>
      <c r="Q41" s="195">
        <v>1.4</v>
      </c>
      <c r="R41" s="199">
        <f t="shared" si="5"/>
        <v>343.448</v>
      </c>
      <c r="S41" s="200">
        <v>39</v>
      </c>
    </row>
    <row r="42" spans="1:19" s="212" customFormat="1" ht="12.75">
      <c r="A42" s="31" t="s">
        <v>85</v>
      </c>
      <c r="B42" s="31" t="s">
        <v>759</v>
      </c>
      <c r="C42" s="203" t="s">
        <v>252</v>
      </c>
      <c r="D42" s="204"/>
      <c r="E42" s="205">
        <v>309.73</v>
      </c>
      <c r="F42" s="206"/>
      <c r="G42" s="206"/>
      <c r="H42" s="205">
        <v>225.16</v>
      </c>
      <c r="I42" s="206"/>
      <c r="J42" s="206"/>
      <c r="K42" s="206"/>
      <c r="L42" s="206"/>
      <c r="M42" s="206"/>
      <c r="N42" s="207">
        <f t="shared" si="3"/>
        <v>534.89</v>
      </c>
      <c r="O42" s="208">
        <v>2</v>
      </c>
      <c r="P42" s="209">
        <f t="shared" si="4"/>
        <v>267.445</v>
      </c>
      <c r="Q42" s="206">
        <v>1.3</v>
      </c>
      <c r="R42" s="211">
        <f t="shared" si="5"/>
        <v>347.6785</v>
      </c>
      <c r="S42" s="182">
        <v>40</v>
      </c>
    </row>
    <row r="43" spans="1:19" s="212" customFormat="1" ht="12.75">
      <c r="A43" s="218" t="s">
        <v>712</v>
      </c>
      <c r="B43" s="218" t="s">
        <v>754</v>
      </c>
      <c r="C43" s="203" t="s">
        <v>737</v>
      </c>
      <c r="D43" s="204"/>
      <c r="E43" s="205">
        <v>253.63</v>
      </c>
      <c r="F43" s="206"/>
      <c r="G43" s="206"/>
      <c r="H43" s="206"/>
      <c r="I43" s="206"/>
      <c r="J43" s="206"/>
      <c r="K43" s="206"/>
      <c r="L43" s="206"/>
      <c r="M43" s="206"/>
      <c r="N43" s="207">
        <f t="shared" si="3"/>
        <v>253.63</v>
      </c>
      <c r="O43" s="208">
        <v>1</v>
      </c>
      <c r="P43" s="209">
        <f t="shared" si="4"/>
        <v>253.63</v>
      </c>
      <c r="Q43" s="206">
        <v>1.4</v>
      </c>
      <c r="R43" s="211">
        <f t="shared" si="5"/>
        <v>355.082</v>
      </c>
      <c r="S43" s="182">
        <v>41</v>
      </c>
    </row>
    <row r="44" spans="1:19" s="76" customFormat="1" ht="12.75">
      <c r="A44" s="75" t="s">
        <v>34</v>
      </c>
      <c r="B44" s="75" t="s">
        <v>728</v>
      </c>
      <c r="C44" s="175" t="s">
        <v>307</v>
      </c>
      <c r="D44" s="213">
        <v>297.32</v>
      </c>
      <c r="E44" s="177">
        <v>306.22</v>
      </c>
      <c r="F44" s="177">
        <v>351.07</v>
      </c>
      <c r="G44" s="177">
        <v>409.21</v>
      </c>
      <c r="H44" s="178"/>
      <c r="I44" s="178"/>
      <c r="J44" s="178"/>
      <c r="K44" s="178"/>
      <c r="L44" s="178"/>
      <c r="M44" s="178"/>
      <c r="N44" s="179">
        <f t="shared" si="3"/>
        <v>1363.82</v>
      </c>
      <c r="O44" s="180">
        <v>4</v>
      </c>
      <c r="P44" s="181">
        <f t="shared" si="4"/>
        <v>340.955</v>
      </c>
      <c r="Q44" s="178">
        <v>1.1</v>
      </c>
      <c r="R44" s="215">
        <f t="shared" si="5"/>
        <v>375.0505</v>
      </c>
      <c r="S44" s="216">
        <v>42</v>
      </c>
    </row>
    <row r="45" spans="1:19" s="212" customFormat="1" ht="12.75">
      <c r="A45" s="31" t="s">
        <v>85</v>
      </c>
      <c r="B45" s="31" t="s">
        <v>788</v>
      </c>
      <c r="C45" s="203" t="s">
        <v>66</v>
      </c>
      <c r="D45" s="204"/>
      <c r="E45" s="206"/>
      <c r="F45" s="205">
        <v>297.77</v>
      </c>
      <c r="G45" s="206"/>
      <c r="H45" s="206"/>
      <c r="I45" s="206"/>
      <c r="J45" s="206"/>
      <c r="K45" s="206"/>
      <c r="L45" s="206"/>
      <c r="M45" s="206"/>
      <c r="N45" s="207">
        <f t="shared" si="3"/>
        <v>297.77</v>
      </c>
      <c r="O45" s="208">
        <v>1</v>
      </c>
      <c r="P45" s="209">
        <f t="shared" si="4"/>
        <v>297.77</v>
      </c>
      <c r="Q45" s="206">
        <v>1.4</v>
      </c>
      <c r="R45" s="211">
        <f t="shared" si="5"/>
        <v>416.87799999999993</v>
      </c>
      <c r="S45" s="182">
        <v>43</v>
      </c>
    </row>
    <row r="46" spans="1:19" s="212" customFormat="1" ht="12.75">
      <c r="A46" s="218" t="s">
        <v>513</v>
      </c>
      <c r="B46" s="218" t="s">
        <v>760</v>
      </c>
      <c r="C46" s="203" t="s">
        <v>727</v>
      </c>
      <c r="D46" s="204"/>
      <c r="E46" s="205">
        <v>313.84</v>
      </c>
      <c r="F46" s="206"/>
      <c r="G46" s="206"/>
      <c r="H46" s="206"/>
      <c r="I46" s="206"/>
      <c r="J46" s="206"/>
      <c r="K46" s="206"/>
      <c r="L46" s="206"/>
      <c r="M46" s="206"/>
      <c r="N46" s="207">
        <f t="shared" si="3"/>
        <v>313.84</v>
      </c>
      <c r="O46" s="208">
        <v>1</v>
      </c>
      <c r="P46" s="209">
        <f t="shared" si="4"/>
        <v>313.84</v>
      </c>
      <c r="Q46" s="206">
        <v>1.4</v>
      </c>
      <c r="R46" s="211">
        <f t="shared" si="5"/>
        <v>439.3759999999999</v>
      </c>
      <c r="S46" s="182">
        <v>44</v>
      </c>
    </row>
    <row r="47" spans="1:19" s="212" customFormat="1" ht="12.75">
      <c r="A47" s="218" t="s">
        <v>513</v>
      </c>
      <c r="B47" s="218" t="s">
        <v>761</v>
      </c>
      <c r="C47" s="203" t="s">
        <v>762</v>
      </c>
      <c r="D47" s="204"/>
      <c r="E47" s="205">
        <v>315.69</v>
      </c>
      <c r="F47" s="206"/>
      <c r="G47" s="206"/>
      <c r="H47" s="206"/>
      <c r="I47" s="206"/>
      <c r="J47" s="206"/>
      <c r="K47" s="206"/>
      <c r="L47" s="206"/>
      <c r="M47" s="206"/>
      <c r="N47" s="207">
        <f t="shared" si="3"/>
        <v>315.69</v>
      </c>
      <c r="O47" s="208">
        <v>1</v>
      </c>
      <c r="P47" s="209">
        <f t="shared" si="4"/>
        <v>315.69</v>
      </c>
      <c r="Q47" s="206">
        <v>1.4</v>
      </c>
      <c r="R47" s="211">
        <f t="shared" si="5"/>
        <v>441.96599999999995</v>
      </c>
      <c r="S47" s="182">
        <v>45</v>
      </c>
    </row>
    <row r="48" spans="1:19" s="76" customFormat="1" ht="12.75">
      <c r="A48" s="75" t="s">
        <v>621</v>
      </c>
      <c r="B48" s="75" t="s">
        <v>732</v>
      </c>
      <c r="C48" s="175" t="s">
        <v>722</v>
      </c>
      <c r="D48" s="213">
        <v>441.55</v>
      </c>
      <c r="E48" s="177">
        <v>298.86</v>
      </c>
      <c r="F48" s="178"/>
      <c r="G48" s="178"/>
      <c r="H48" s="178"/>
      <c r="I48" s="178"/>
      <c r="J48" s="178"/>
      <c r="K48" s="178"/>
      <c r="L48" s="178"/>
      <c r="M48" s="178"/>
      <c r="N48" s="179">
        <f t="shared" si="3"/>
        <v>740.4100000000001</v>
      </c>
      <c r="O48" s="180">
        <v>2</v>
      </c>
      <c r="P48" s="181">
        <f t="shared" si="4"/>
        <v>370.20500000000004</v>
      </c>
      <c r="Q48" s="178">
        <v>1.3</v>
      </c>
      <c r="R48" s="215">
        <f t="shared" si="5"/>
        <v>481.26650000000006</v>
      </c>
      <c r="S48" s="216">
        <v>46</v>
      </c>
    </row>
    <row r="49" spans="1:19" s="212" customFormat="1" ht="12.75">
      <c r="A49" s="31" t="s">
        <v>757</v>
      </c>
      <c r="B49" s="31" t="s">
        <v>758</v>
      </c>
      <c r="C49" s="203" t="s">
        <v>727</v>
      </c>
      <c r="D49" s="204"/>
      <c r="E49" s="205">
        <v>297.53</v>
      </c>
      <c r="F49" s="206"/>
      <c r="G49" s="205">
        <v>462.59</v>
      </c>
      <c r="H49" s="206"/>
      <c r="I49" s="206"/>
      <c r="J49" s="206"/>
      <c r="K49" s="206"/>
      <c r="L49" s="206"/>
      <c r="M49" s="206"/>
      <c r="N49" s="207">
        <f t="shared" si="3"/>
        <v>760.1199999999999</v>
      </c>
      <c r="O49" s="208">
        <v>2</v>
      </c>
      <c r="P49" s="209">
        <f t="shared" si="4"/>
        <v>380.05999999999995</v>
      </c>
      <c r="Q49" s="206">
        <v>1.3</v>
      </c>
      <c r="R49" s="211">
        <f t="shared" si="5"/>
        <v>494.0779999999999</v>
      </c>
      <c r="S49" s="182">
        <v>47</v>
      </c>
    </row>
    <row r="50" spans="1:19" s="76" customFormat="1" ht="12.75">
      <c r="A50" s="75" t="s">
        <v>150</v>
      </c>
      <c r="B50" s="75" t="s">
        <v>756</v>
      </c>
      <c r="C50" s="175" t="s">
        <v>7</v>
      </c>
      <c r="D50" s="183"/>
      <c r="E50" s="177">
        <v>294.32</v>
      </c>
      <c r="F50" s="177">
        <v>469.89</v>
      </c>
      <c r="G50" s="178"/>
      <c r="H50" s="178"/>
      <c r="I50" s="178"/>
      <c r="J50" s="178"/>
      <c r="K50" s="178"/>
      <c r="L50" s="178"/>
      <c r="M50" s="178"/>
      <c r="N50" s="179">
        <f t="shared" si="3"/>
        <v>764.21</v>
      </c>
      <c r="O50" s="180">
        <v>2</v>
      </c>
      <c r="P50" s="181">
        <f t="shared" si="4"/>
        <v>382.105</v>
      </c>
      <c r="Q50" s="178">
        <v>1.3</v>
      </c>
      <c r="R50" s="215">
        <f t="shared" si="5"/>
        <v>496.73650000000004</v>
      </c>
      <c r="S50" s="216">
        <v>48</v>
      </c>
    </row>
    <row r="51" spans="1:19" s="212" customFormat="1" ht="12.75">
      <c r="A51" s="31" t="s">
        <v>750</v>
      </c>
      <c r="B51" s="31" t="s">
        <v>789</v>
      </c>
      <c r="C51" s="203"/>
      <c r="D51" s="204"/>
      <c r="E51" s="206"/>
      <c r="F51" s="205">
        <v>368.92</v>
      </c>
      <c r="G51" s="206"/>
      <c r="H51" s="206"/>
      <c r="I51" s="206"/>
      <c r="J51" s="206"/>
      <c r="K51" s="206"/>
      <c r="L51" s="206"/>
      <c r="M51" s="206"/>
      <c r="N51" s="207">
        <f t="shared" si="3"/>
        <v>368.92</v>
      </c>
      <c r="O51" s="208">
        <v>1</v>
      </c>
      <c r="P51" s="209">
        <f t="shared" si="4"/>
        <v>368.92</v>
      </c>
      <c r="Q51" s="206">
        <v>1.4</v>
      </c>
      <c r="R51" s="211">
        <f t="shared" si="5"/>
        <v>516.4879999999999</v>
      </c>
      <c r="S51" s="182">
        <v>49</v>
      </c>
    </row>
    <row r="52" spans="1:19" s="212" customFormat="1" ht="12.75">
      <c r="A52" s="218" t="s">
        <v>38</v>
      </c>
      <c r="B52" s="218" t="s">
        <v>774</v>
      </c>
      <c r="C52" s="203" t="s">
        <v>775</v>
      </c>
      <c r="D52" s="204"/>
      <c r="E52" s="206"/>
      <c r="F52" s="205">
        <v>384.83</v>
      </c>
      <c r="G52" s="206"/>
      <c r="H52" s="206"/>
      <c r="I52" s="206"/>
      <c r="J52" s="206"/>
      <c r="K52" s="206"/>
      <c r="L52" s="206"/>
      <c r="M52" s="206"/>
      <c r="N52" s="207">
        <f t="shared" si="3"/>
        <v>384.83</v>
      </c>
      <c r="O52" s="208">
        <v>1</v>
      </c>
      <c r="P52" s="209">
        <f t="shared" si="4"/>
        <v>384.83</v>
      </c>
      <c r="Q52" s="206">
        <v>1.4</v>
      </c>
      <c r="R52" s="211">
        <f t="shared" si="5"/>
        <v>538.762</v>
      </c>
      <c r="S52" s="182">
        <v>50</v>
      </c>
    </row>
    <row r="53" spans="1:19" s="76" customFormat="1" ht="12.75">
      <c r="A53" s="75" t="s">
        <v>790</v>
      </c>
      <c r="B53" s="75" t="s">
        <v>791</v>
      </c>
      <c r="C53" s="175" t="s">
        <v>252</v>
      </c>
      <c r="D53" s="183"/>
      <c r="E53" s="178"/>
      <c r="F53" s="178"/>
      <c r="G53" s="177">
        <v>406.45</v>
      </c>
      <c r="H53" s="178"/>
      <c r="I53" s="178"/>
      <c r="J53" s="178"/>
      <c r="K53" s="178"/>
      <c r="L53" s="178"/>
      <c r="M53" s="178"/>
      <c r="N53" s="179">
        <f t="shared" si="3"/>
        <v>406.45</v>
      </c>
      <c r="O53" s="180">
        <v>1</v>
      </c>
      <c r="P53" s="181">
        <f t="shared" si="4"/>
        <v>406.45</v>
      </c>
      <c r="Q53" s="178">
        <v>1.4</v>
      </c>
      <c r="R53" s="215">
        <f t="shared" si="5"/>
        <v>569.03</v>
      </c>
      <c r="S53" s="216">
        <v>51</v>
      </c>
    </row>
    <row r="54" spans="1:19" s="76" customFormat="1" ht="12.75">
      <c r="A54" s="75" t="s">
        <v>776</v>
      </c>
      <c r="B54" s="75" t="s">
        <v>777</v>
      </c>
      <c r="C54" s="175" t="s">
        <v>203</v>
      </c>
      <c r="D54" s="183"/>
      <c r="E54" s="178"/>
      <c r="F54" s="177">
        <v>415.38</v>
      </c>
      <c r="G54" s="177">
        <v>463.13</v>
      </c>
      <c r="H54" s="178"/>
      <c r="I54" s="178"/>
      <c r="J54" s="178"/>
      <c r="K54" s="178"/>
      <c r="L54" s="178"/>
      <c r="M54" s="178"/>
      <c r="N54" s="179">
        <f t="shared" si="3"/>
        <v>878.51</v>
      </c>
      <c r="O54" s="180">
        <v>2</v>
      </c>
      <c r="P54" s="181">
        <f t="shared" si="4"/>
        <v>439.255</v>
      </c>
      <c r="Q54" s="178">
        <v>1.3</v>
      </c>
      <c r="R54" s="215">
        <f t="shared" si="5"/>
        <v>571.0315</v>
      </c>
      <c r="S54" s="216">
        <v>52</v>
      </c>
    </row>
    <row r="55" spans="1:19" s="76" customFormat="1" ht="12.75">
      <c r="A55" s="75" t="s">
        <v>153</v>
      </c>
      <c r="B55" s="75" t="s">
        <v>733</v>
      </c>
      <c r="C55" s="175" t="s">
        <v>106</v>
      </c>
      <c r="D55" s="213">
        <v>504.51</v>
      </c>
      <c r="E55" s="177">
        <v>377.59</v>
      </c>
      <c r="F55" s="178"/>
      <c r="G55" s="178"/>
      <c r="H55" s="178"/>
      <c r="I55" s="178"/>
      <c r="J55" s="178"/>
      <c r="K55" s="178"/>
      <c r="L55" s="178"/>
      <c r="M55" s="178"/>
      <c r="N55" s="179">
        <f t="shared" si="3"/>
        <v>882.0999999999999</v>
      </c>
      <c r="O55" s="180">
        <v>2</v>
      </c>
      <c r="P55" s="181">
        <f t="shared" si="4"/>
        <v>441.04999999999995</v>
      </c>
      <c r="Q55" s="178">
        <v>1.3</v>
      </c>
      <c r="R55" s="215">
        <f t="shared" si="5"/>
        <v>573.365</v>
      </c>
      <c r="S55" s="216">
        <v>53</v>
      </c>
    </row>
    <row r="56" spans="1:19" s="76" customFormat="1" ht="12.75">
      <c r="A56" s="75" t="s">
        <v>85</v>
      </c>
      <c r="B56" s="75" t="s">
        <v>765</v>
      </c>
      <c r="C56" s="175" t="s">
        <v>252</v>
      </c>
      <c r="D56" s="183"/>
      <c r="E56" s="177">
        <v>433.88</v>
      </c>
      <c r="F56" s="178"/>
      <c r="G56" s="178"/>
      <c r="H56" s="178"/>
      <c r="I56" s="178"/>
      <c r="J56" s="178"/>
      <c r="K56" s="178"/>
      <c r="L56" s="178"/>
      <c r="M56" s="178"/>
      <c r="N56" s="179">
        <f t="shared" si="3"/>
        <v>433.88</v>
      </c>
      <c r="O56" s="180">
        <v>1</v>
      </c>
      <c r="P56" s="181">
        <f t="shared" si="4"/>
        <v>433.88</v>
      </c>
      <c r="Q56" s="178">
        <v>1.4</v>
      </c>
      <c r="R56" s="215">
        <f t="shared" si="5"/>
        <v>607.4319999999999</v>
      </c>
      <c r="S56" s="216">
        <v>54</v>
      </c>
    </row>
    <row r="57" spans="1:19" s="76" customFormat="1" ht="12.75">
      <c r="A57" s="75" t="s">
        <v>766</v>
      </c>
      <c r="B57" s="75" t="s">
        <v>767</v>
      </c>
      <c r="C57" s="175" t="s">
        <v>252</v>
      </c>
      <c r="D57" s="183"/>
      <c r="E57" s="177">
        <v>434.42</v>
      </c>
      <c r="F57" s="178"/>
      <c r="G57" s="178"/>
      <c r="H57" s="178"/>
      <c r="I57" s="178"/>
      <c r="J57" s="178"/>
      <c r="K57" s="178"/>
      <c r="L57" s="178"/>
      <c r="M57" s="178"/>
      <c r="N57" s="179">
        <f t="shared" si="3"/>
        <v>434.42</v>
      </c>
      <c r="O57" s="180">
        <v>1</v>
      </c>
      <c r="P57" s="181">
        <f t="shared" si="4"/>
        <v>434.42</v>
      </c>
      <c r="Q57" s="178">
        <v>1.4</v>
      </c>
      <c r="R57" s="215">
        <f t="shared" si="5"/>
        <v>608.188</v>
      </c>
      <c r="S57" s="216">
        <v>55</v>
      </c>
    </row>
    <row r="58" spans="1:19" s="212" customFormat="1" ht="12.75">
      <c r="A58" s="31" t="s">
        <v>34</v>
      </c>
      <c r="B58" s="31" t="s">
        <v>768</v>
      </c>
      <c r="C58" s="203"/>
      <c r="D58" s="204"/>
      <c r="E58" s="205">
        <v>469.56</v>
      </c>
      <c r="F58" s="206"/>
      <c r="G58" s="206"/>
      <c r="H58" s="206"/>
      <c r="I58" s="206"/>
      <c r="J58" s="206"/>
      <c r="K58" s="206"/>
      <c r="L58" s="206"/>
      <c r="M58" s="206"/>
      <c r="N58" s="207">
        <f t="shared" si="3"/>
        <v>469.56</v>
      </c>
      <c r="O58" s="208">
        <v>1</v>
      </c>
      <c r="P58" s="209">
        <f t="shared" si="4"/>
        <v>469.56</v>
      </c>
      <c r="Q58" s="206">
        <v>1.4</v>
      </c>
      <c r="R58" s="211">
        <f t="shared" si="5"/>
        <v>657.384</v>
      </c>
      <c r="S58" s="182">
        <v>56</v>
      </c>
    </row>
    <row r="59" spans="1:19" s="212" customFormat="1" ht="12.75">
      <c r="A59" s="218" t="s">
        <v>763</v>
      </c>
      <c r="B59" s="218" t="s">
        <v>764</v>
      </c>
      <c r="C59" s="203"/>
      <c r="D59" s="204"/>
      <c r="E59" s="205">
        <v>404.23</v>
      </c>
      <c r="F59" s="206"/>
      <c r="G59" s="205">
        <v>652.45</v>
      </c>
      <c r="H59" s="206"/>
      <c r="I59" s="205">
        <v>623.14</v>
      </c>
      <c r="J59" s="206"/>
      <c r="K59" s="206"/>
      <c r="L59" s="206"/>
      <c r="M59" s="206"/>
      <c r="N59" s="207">
        <f t="shared" si="3"/>
        <v>1679.8200000000002</v>
      </c>
      <c r="O59" s="208">
        <v>3</v>
      </c>
      <c r="P59" s="209">
        <f t="shared" si="4"/>
        <v>559.94</v>
      </c>
      <c r="Q59" s="206">
        <v>1.2</v>
      </c>
      <c r="R59" s="211">
        <f t="shared" si="5"/>
        <v>671.928</v>
      </c>
      <c r="S59" s="182">
        <v>57</v>
      </c>
    </row>
    <row r="60" spans="1:19" s="80" customFormat="1" ht="12.75">
      <c r="A60" s="77" t="s">
        <v>778</v>
      </c>
      <c r="B60" s="77" t="s">
        <v>779</v>
      </c>
      <c r="C60" s="192"/>
      <c r="D60" s="193"/>
      <c r="E60" s="195"/>
      <c r="F60" s="194">
        <v>529.6</v>
      </c>
      <c r="G60" s="195"/>
      <c r="H60" s="195"/>
      <c r="I60" s="195"/>
      <c r="J60" s="195"/>
      <c r="K60" s="195"/>
      <c r="L60" s="195"/>
      <c r="M60" s="195"/>
      <c r="N60" s="196">
        <f t="shared" si="3"/>
        <v>529.6</v>
      </c>
      <c r="O60" s="197">
        <v>1</v>
      </c>
      <c r="P60" s="198">
        <f t="shared" si="4"/>
        <v>529.6</v>
      </c>
      <c r="Q60" s="195">
        <v>1.4</v>
      </c>
      <c r="R60" s="199">
        <f t="shared" si="5"/>
        <v>741.4399999999999</v>
      </c>
      <c r="S60" s="200">
        <v>58</v>
      </c>
    </row>
    <row r="61" spans="1:19" s="76" customFormat="1" ht="12.75">
      <c r="A61" s="75" t="s">
        <v>769</v>
      </c>
      <c r="B61" s="75" t="s">
        <v>770</v>
      </c>
      <c r="C61" s="175" t="s">
        <v>7</v>
      </c>
      <c r="D61" s="183"/>
      <c r="E61" s="177">
        <v>575.01</v>
      </c>
      <c r="F61" s="178"/>
      <c r="G61" s="178"/>
      <c r="H61" s="178"/>
      <c r="I61" s="178"/>
      <c r="J61" s="178"/>
      <c r="K61" s="178"/>
      <c r="L61" s="178"/>
      <c r="M61" s="178"/>
      <c r="N61" s="179">
        <f t="shared" si="3"/>
        <v>575.01</v>
      </c>
      <c r="O61" s="180">
        <v>1</v>
      </c>
      <c r="P61" s="181">
        <f t="shared" si="4"/>
        <v>575.01</v>
      </c>
      <c r="Q61" s="178">
        <v>1.4</v>
      </c>
      <c r="R61" s="215">
        <f t="shared" si="5"/>
        <v>805.0139999999999</v>
      </c>
      <c r="S61" s="216">
        <v>59</v>
      </c>
    </row>
    <row r="62" spans="1:19" s="80" customFormat="1" ht="12.75">
      <c r="A62" s="77" t="s">
        <v>750</v>
      </c>
      <c r="B62" s="77" t="s">
        <v>13</v>
      </c>
      <c r="C62" s="192" t="s">
        <v>7</v>
      </c>
      <c r="D62" s="193"/>
      <c r="E62" s="194">
        <v>598.11</v>
      </c>
      <c r="F62" s="195"/>
      <c r="G62" s="195"/>
      <c r="H62" s="195"/>
      <c r="I62" s="195"/>
      <c r="J62" s="195"/>
      <c r="K62" s="195"/>
      <c r="L62" s="195"/>
      <c r="M62" s="195"/>
      <c r="N62" s="196">
        <f t="shared" si="3"/>
        <v>598.11</v>
      </c>
      <c r="O62" s="197">
        <v>1</v>
      </c>
      <c r="P62" s="198">
        <f t="shared" si="4"/>
        <v>598.11</v>
      </c>
      <c r="Q62" s="195">
        <v>1.4</v>
      </c>
      <c r="R62" s="199">
        <f t="shared" si="5"/>
        <v>837.3539999999999</v>
      </c>
      <c r="S62" s="200">
        <v>60</v>
      </c>
    </row>
    <row r="63" spans="1:19" s="76" customFormat="1" ht="12.75">
      <c r="A63" s="75" t="s">
        <v>70</v>
      </c>
      <c r="B63" s="75" t="s">
        <v>771</v>
      </c>
      <c r="C63" s="175" t="s">
        <v>252</v>
      </c>
      <c r="D63" s="183"/>
      <c r="E63" s="177">
        <v>671.96</v>
      </c>
      <c r="F63" s="178"/>
      <c r="G63" s="178"/>
      <c r="H63" s="178"/>
      <c r="I63" s="178"/>
      <c r="J63" s="178"/>
      <c r="K63" s="178"/>
      <c r="L63" s="178"/>
      <c r="M63" s="178"/>
      <c r="N63" s="179">
        <f t="shared" si="3"/>
        <v>671.96</v>
      </c>
      <c r="O63" s="180">
        <v>1</v>
      </c>
      <c r="P63" s="181">
        <f t="shared" si="4"/>
        <v>671.96</v>
      </c>
      <c r="Q63" s="178">
        <v>1.4</v>
      </c>
      <c r="R63" s="215">
        <f t="shared" si="5"/>
        <v>940.744</v>
      </c>
      <c r="S63" s="216">
        <v>61</v>
      </c>
    </row>
    <row r="64" spans="1:19" s="76" customFormat="1" ht="12.75">
      <c r="A64" s="75" t="s">
        <v>155</v>
      </c>
      <c r="B64" s="75" t="s">
        <v>780</v>
      </c>
      <c r="C64" s="175" t="s">
        <v>307</v>
      </c>
      <c r="D64" s="183"/>
      <c r="E64" s="178"/>
      <c r="F64" s="177">
        <v>693.47</v>
      </c>
      <c r="G64" s="178"/>
      <c r="H64" s="178"/>
      <c r="I64" s="178"/>
      <c r="J64" s="178"/>
      <c r="K64" s="178"/>
      <c r="L64" s="178"/>
      <c r="M64" s="178"/>
      <c r="N64" s="179">
        <f t="shared" si="3"/>
        <v>693.47</v>
      </c>
      <c r="O64" s="180">
        <v>1</v>
      </c>
      <c r="P64" s="181">
        <f t="shared" si="4"/>
        <v>693.47</v>
      </c>
      <c r="Q64" s="178">
        <v>1.4</v>
      </c>
      <c r="R64" s="215">
        <f t="shared" si="5"/>
        <v>970.858</v>
      </c>
      <c r="S64" s="216">
        <v>62</v>
      </c>
    </row>
    <row r="65" spans="1:19" s="80" customFormat="1" ht="12.75">
      <c r="A65" s="77" t="s">
        <v>70</v>
      </c>
      <c r="B65" s="77" t="s">
        <v>772</v>
      </c>
      <c r="C65" s="192" t="s">
        <v>203</v>
      </c>
      <c r="D65" s="193"/>
      <c r="E65" s="194">
        <v>738.1</v>
      </c>
      <c r="F65" s="195"/>
      <c r="G65" s="195"/>
      <c r="H65" s="195"/>
      <c r="I65" s="195"/>
      <c r="J65" s="195"/>
      <c r="K65" s="195"/>
      <c r="L65" s="195"/>
      <c r="M65" s="195"/>
      <c r="N65" s="196">
        <f t="shared" si="3"/>
        <v>738.1</v>
      </c>
      <c r="O65" s="197">
        <v>1</v>
      </c>
      <c r="P65" s="198">
        <f>N65/O65</f>
        <v>738.1</v>
      </c>
      <c r="Q65" s="195">
        <v>1.4</v>
      </c>
      <c r="R65" s="199">
        <f>P65*Q65</f>
        <v>1033.34</v>
      </c>
      <c r="S65" s="200">
        <v>63</v>
      </c>
    </row>
    <row r="66" spans="1:19" s="76" customFormat="1" ht="12.75">
      <c r="A66" s="75" t="s">
        <v>781</v>
      </c>
      <c r="B66" s="75" t="s">
        <v>782</v>
      </c>
      <c r="C66" s="175" t="s">
        <v>203</v>
      </c>
      <c r="D66" s="183"/>
      <c r="E66" s="178"/>
      <c r="F66" s="177">
        <v>750.92</v>
      </c>
      <c r="G66" s="177">
        <v>848.07</v>
      </c>
      <c r="H66" s="178"/>
      <c r="I66" s="178"/>
      <c r="J66" s="178"/>
      <c r="K66" s="178"/>
      <c r="L66" s="178"/>
      <c r="M66" s="178"/>
      <c r="N66" s="179">
        <f t="shared" si="3"/>
        <v>1598.99</v>
      </c>
      <c r="O66" s="180">
        <v>2</v>
      </c>
      <c r="P66" s="181">
        <f>N66/O66</f>
        <v>799.495</v>
      </c>
      <c r="Q66" s="178">
        <v>1.3</v>
      </c>
      <c r="R66" s="215">
        <f>P66*Q66</f>
        <v>1039.3435</v>
      </c>
      <c r="S66" s="216">
        <v>64</v>
      </c>
    </row>
  </sheetData>
  <sheetProtection/>
  <printOptions/>
  <pageMargins left="0.18" right="0.17" top="0.48" bottom="0.29" header="0.5" footer="0.5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T8" sqref="T8"/>
    </sheetView>
  </sheetViews>
  <sheetFormatPr defaultColWidth="9.140625" defaultRowHeight="12.75"/>
  <cols>
    <col min="1" max="1" width="8.7109375" style="0" customWidth="1"/>
    <col min="2" max="2" width="11.140625" style="0" customWidth="1"/>
    <col min="3" max="3" width="15.28125" style="84" customWidth="1"/>
    <col min="4" max="4" width="7.8515625" style="100" customWidth="1"/>
    <col min="5" max="5" width="7.7109375" style="100" customWidth="1"/>
    <col min="6" max="7" width="7.28125" style="100" customWidth="1"/>
    <col min="8" max="8" width="7.8515625" style="100" customWidth="1"/>
    <col min="9" max="10" width="6.140625" style="100" bestFit="1" customWidth="1"/>
    <col min="11" max="11" width="6.00390625" style="100" customWidth="1"/>
    <col min="12" max="13" width="6.140625" style="100" bestFit="1" customWidth="1"/>
    <col min="14" max="14" width="7.00390625" style="100" bestFit="1" customWidth="1"/>
    <col min="15" max="15" width="5.140625" style="100" bestFit="1" customWidth="1"/>
    <col min="16" max="16" width="6.7109375" style="100" customWidth="1"/>
    <col min="17" max="17" width="5.00390625" style="100" bestFit="1" customWidth="1"/>
    <col min="18" max="18" width="6.140625" style="100" bestFit="1" customWidth="1"/>
    <col min="19" max="19" width="5.00390625" style="100" bestFit="1" customWidth="1"/>
  </cols>
  <sheetData>
    <row r="1" spans="1:18" ht="12.75">
      <c r="A1" s="16" t="s">
        <v>711</v>
      </c>
      <c r="B1" s="16"/>
      <c r="C1" s="82"/>
      <c r="D1" s="107"/>
      <c r="E1" s="108"/>
      <c r="F1" s="108"/>
      <c r="H1" s="92"/>
      <c r="I1" s="92"/>
      <c r="J1" s="92"/>
      <c r="K1" s="92"/>
      <c r="L1" s="92"/>
      <c r="M1" s="92"/>
      <c r="N1" s="92"/>
      <c r="O1" s="92"/>
      <c r="P1" s="92"/>
      <c r="Q1" s="92"/>
      <c r="R1" s="135"/>
    </row>
    <row r="2" spans="1:19" ht="26.25" customHeight="1">
      <c r="A2" s="14" t="s">
        <v>0</v>
      </c>
      <c r="B2" s="14" t="s">
        <v>1</v>
      </c>
      <c r="C2" s="86" t="s">
        <v>2</v>
      </c>
      <c r="D2" s="109" t="s">
        <v>195</v>
      </c>
      <c r="E2" s="109" t="s">
        <v>196</v>
      </c>
      <c r="F2" s="109" t="s">
        <v>374</v>
      </c>
      <c r="G2" s="93" t="s">
        <v>370</v>
      </c>
      <c r="H2" s="93" t="s">
        <v>201</v>
      </c>
      <c r="I2" s="116" t="s">
        <v>792</v>
      </c>
      <c r="J2" s="116" t="s">
        <v>792</v>
      </c>
      <c r="K2" s="116" t="s">
        <v>792</v>
      </c>
      <c r="L2" s="116" t="s">
        <v>792</v>
      </c>
      <c r="M2" s="116" t="s">
        <v>792</v>
      </c>
      <c r="N2" s="116" t="s">
        <v>804</v>
      </c>
      <c r="O2" s="116" t="s">
        <v>844</v>
      </c>
      <c r="P2" s="139" t="s">
        <v>848</v>
      </c>
      <c r="Q2" s="93" t="s">
        <v>803</v>
      </c>
      <c r="R2" s="139" t="s">
        <v>809</v>
      </c>
      <c r="S2" s="116" t="s">
        <v>95</v>
      </c>
    </row>
    <row r="3" spans="1:19" s="126" customFormat="1" ht="12.75">
      <c r="A3" s="4" t="s">
        <v>831</v>
      </c>
      <c r="B3" s="4" t="s">
        <v>832</v>
      </c>
      <c r="C3" s="87" t="s">
        <v>188</v>
      </c>
      <c r="D3" s="116"/>
      <c r="E3" s="117">
        <v>148.33</v>
      </c>
      <c r="F3" s="118"/>
      <c r="G3" s="118"/>
      <c r="H3" s="118"/>
      <c r="I3" s="118"/>
      <c r="J3" s="118"/>
      <c r="K3" s="118"/>
      <c r="L3" s="118"/>
      <c r="M3" s="118"/>
      <c r="N3" s="118">
        <f>SUM(D3:M3)</f>
        <v>148.33</v>
      </c>
      <c r="O3" s="118">
        <v>1</v>
      </c>
      <c r="P3" s="186">
        <f aca="true" t="shared" si="0" ref="P3:P23">N3/O3</f>
        <v>148.33</v>
      </c>
      <c r="Q3" s="118">
        <v>1.4</v>
      </c>
      <c r="R3" s="186">
        <f aca="true" t="shared" si="1" ref="R3:R23">P3*Q3</f>
        <v>207.662</v>
      </c>
      <c r="S3" s="137" t="s">
        <v>96</v>
      </c>
    </row>
    <row r="4" spans="1:19" s="126" customFormat="1" ht="12.75">
      <c r="A4" s="143" t="s">
        <v>439</v>
      </c>
      <c r="B4" s="143" t="s">
        <v>810</v>
      </c>
      <c r="C4" s="144" t="s">
        <v>37</v>
      </c>
      <c r="D4" s="166">
        <v>143.25</v>
      </c>
      <c r="E4" s="166">
        <v>226.68</v>
      </c>
      <c r="F4" s="164"/>
      <c r="G4" s="164"/>
      <c r="H4" s="166">
        <v>250.51</v>
      </c>
      <c r="I4" s="166">
        <v>248.34</v>
      </c>
      <c r="J4" s="164">
        <v>277.39</v>
      </c>
      <c r="K4" s="220">
        <v>251.24</v>
      </c>
      <c r="L4" s="166">
        <v>250.08</v>
      </c>
      <c r="M4" s="164">
        <v>306.57</v>
      </c>
      <c r="N4" s="164">
        <v>1118.86</v>
      </c>
      <c r="O4" s="164">
        <v>5</v>
      </c>
      <c r="P4" s="162">
        <v>223.77</v>
      </c>
      <c r="Q4" s="164">
        <v>1</v>
      </c>
      <c r="R4" s="162">
        <f t="shared" si="1"/>
        <v>223.77</v>
      </c>
      <c r="S4" s="165" t="s">
        <v>97</v>
      </c>
    </row>
    <row r="5" spans="1:19" s="126" customFormat="1" ht="12.75">
      <c r="A5" s="143" t="s">
        <v>811</v>
      </c>
      <c r="B5" s="143" t="s">
        <v>48</v>
      </c>
      <c r="C5" s="144" t="s">
        <v>37</v>
      </c>
      <c r="D5" s="117">
        <v>143.79</v>
      </c>
      <c r="E5" s="117">
        <v>219.97</v>
      </c>
      <c r="F5" s="164"/>
      <c r="G5" s="166">
        <v>268.39</v>
      </c>
      <c r="H5" s="166">
        <v>226.21</v>
      </c>
      <c r="I5" s="164">
        <v>439.02</v>
      </c>
      <c r="J5" s="164">
        <v>292.52</v>
      </c>
      <c r="K5" s="164">
        <v>368.25</v>
      </c>
      <c r="L5" s="166">
        <v>289.52</v>
      </c>
      <c r="M5" s="164">
        <v>422.73</v>
      </c>
      <c r="N5" s="164">
        <f>SUM(D5+E5+G5+H5+L5)</f>
        <v>1147.88</v>
      </c>
      <c r="O5" s="164">
        <v>5</v>
      </c>
      <c r="P5" s="162">
        <f>N5/O5</f>
        <v>229.57600000000002</v>
      </c>
      <c r="Q5" s="164">
        <v>1</v>
      </c>
      <c r="R5" s="162">
        <f>P5*Q5</f>
        <v>229.57600000000002</v>
      </c>
      <c r="S5" s="225" t="s">
        <v>451</v>
      </c>
    </row>
    <row r="6" spans="1:19" s="224" customFormat="1" ht="12.75">
      <c r="A6" s="223" t="s">
        <v>533</v>
      </c>
      <c r="B6" s="223" t="s">
        <v>826</v>
      </c>
      <c r="C6" s="11" t="s">
        <v>775</v>
      </c>
      <c r="D6" s="110"/>
      <c r="E6" s="94">
        <v>146.11</v>
      </c>
      <c r="F6" s="95"/>
      <c r="G6" s="95"/>
      <c r="H6" s="95"/>
      <c r="I6" s="94">
        <v>216.22</v>
      </c>
      <c r="J6" s="94">
        <v>230.94</v>
      </c>
      <c r="K6" s="95"/>
      <c r="L6" s="95"/>
      <c r="M6" s="95"/>
      <c r="N6" s="95">
        <f>SUM(D6:M6)</f>
        <v>593.27</v>
      </c>
      <c r="O6" s="95">
        <v>3</v>
      </c>
      <c r="P6" s="189">
        <f t="shared" si="0"/>
        <v>197.75666666666666</v>
      </c>
      <c r="Q6" s="95">
        <v>1.2</v>
      </c>
      <c r="R6" s="189">
        <f t="shared" si="1"/>
        <v>237.308</v>
      </c>
      <c r="S6" s="110">
        <v>4</v>
      </c>
    </row>
    <row r="7" spans="1:19" s="76" customFormat="1" ht="12.75">
      <c r="A7" s="77" t="s">
        <v>546</v>
      </c>
      <c r="B7" s="77" t="s">
        <v>815</v>
      </c>
      <c r="C7" s="101" t="s">
        <v>816</v>
      </c>
      <c r="D7" s="96">
        <v>213.53</v>
      </c>
      <c r="E7" s="96">
        <v>273.35</v>
      </c>
      <c r="F7" s="97"/>
      <c r="G7" s="96">
        <v>194.41</v>
      </c>
      <c r="H7" s="96">
        <v>189.62</v>
      </c>
      <c r="I7" s="96">
        <v>320.05</v>
      </c>
      <c r="J7" s="97"/>
      <c r="K7" s="97"/>
      <c r="L7" s="97"/>
      <c r="M7" s="97"/>
      <c r="N7" s="97">
        <f>SUM(D7:M7)</f>
        <v>1190.96</v>
      </c>
      <c r="O7" s="97">
        <v>5</v>
      </c>
      <c r="P7" s="187">
        <f t="shared" si="0"/>
        <v>238.192</v>
      </c>
      <c r="Q7" s="130">
        <v>1</v>
      </c>
      <c r="R7" s="188">
        <f t="shared" si="1"/>
        <v>238.192</v>
      </c>
      <c r="S7" s="112">
        <v>5</v>
      </c>
    </row>
    <row r="8" spans="1:19" s="76" customFormat="1" ht="12.75">
      <c r="A8" s="75" t="s">
        <v>812</v>
      </c>
      <c r="B8" s="75" t="s">
        <v>813</v>
      </c>
      <c r="C8" s="102" t="s">
        <v>307</v>
      </c>
      <c r="D8" s="98">
        <v>174.94</v>
      </c>
      <c r="E8" s="98">
        <v>258.23</v>
      </c>
      <c r="F8" s="99"/>
      <c r="G8" s="99"/>
      <c r="H8" s="98">
        <v>234.76</v>
      </c>
      <c r="I8" s="99">
        <v>441.81</v>
      </c>
      <c r="J8" s="98">
        <v>304.23</v>
      </c>
      <c r="K8" s="99">
        <v>343.02</v>
      </c>
      <c r="L8" s="98">
        <v>292.78</v>
      </c>
      <c r="M8" s="99"/>
      <c r="N8" s="99">
        <f>SUM(D8+E8+H8+J8+L8)</f>
        <v>1264.94</v>
      </c>
      <c r="O8" s="99">
        <v>5</v>
      </c>
      <c r="P8" s="167">
        <f t="shared" si="0"/>
        <v>252.988</v>
      </c>
      <c r="Q8" s="164">
        <v>1</v>
      </c>
      <c r="R8" s="162">
        <f t="shared" si="1"/>
        <v>252.988</v>
      </c>
      <c r="S8" s="114">
        <v>6</v>
      </c>
    </row>
    <row r="9" spans="1:19" s="80" customFormat="1" ht="12.75">
      <c r="A9" s="75" t="s">
        <v>17</v>
      </c>
      <c r="B9" s="75" t="s">
        <v>817</v>
      </c>
      <c r="C9" s="102" t="s">
        <v>307</v>
      </c>
      <c r="D9" s="98">
        <v>213.83</v>
      </c>
      <c r="E9" s="98">
        <v>216.48</v>
      </c>
      <c r="F9" s="98">
        <v>295.69</v>
      </c>
      <c r="G9" s="98">
        <v>356.62</v>
      </c>
      <c r="H9" s="99"/>
      <c r="I9" s="98">
        <v>251.81</v>
      </c>
      <c r="J9" s="99"/>
      <c r="K9" s="99"/>
      <c r="L9" s="99"/>
      <c r="M9" s="99"/>
      <c r="N9" s="99">
        <f>SUM(D9:M9)</f>
        <v>1334.4299999999998</v>
      </c>
      <c r="O9" s="99">
        <v>5</v>
      </c>
      <c r="P9" s="167">
        <f t="shared" si="0"/>
        <v>266.88599999999997</v>
      </c>
      <c r="Q9" s="164">
        <v>1</v>
      </c>
      <c r="R9" s="162">
        <f t="shared" si="1"/>
        <v>266.88599999999997</v>
      </c>
      <c r="S9" s="114">
        <v>7</v>
      </c>
    </row>
    <row r="10" spans="1:19" ht="12.75">
      <c r="A10" s="75" t="s">
        <v>15</v>
      </c>
      <c r="B10" s="75" t="s">
        <v>814</v>
      </c>
      <c r="C10" s="102" t="s">
        <v>7</v>
      </c>
      <c r="D10" s="98">
        <v>212.15</v>
      </c>
      <c r="E10" s="98">
        <v>248.5</v>
      </c>
      <c r="F10" s="99"/>
      <c r="G10" s="99"/>
      <c r="H10" s="99"/>
      <c r="I10" s="98">
        <v>380.17</v>
      </c>
      <c r="J10" s="98">
        <v>318.72</v>
      </c>
      <c r="K10" s="99">
        <v>630.26</v>
      </c>
      <c r="L10" s="98">
        <v>331.4</v>
      </c>
      <c r="M10" s="99">
        <v>610.02</v>
      </c>
      <c r="N10" s="99">
        <f>SUM(D10+E10+I10+J10+L10)</f>
        <v>1490.94</v>
      </c>
      <c r="O10" s="99">
        <v>5</v>
      </c>
      <c r="P10" s="167">
        <f t="shared" si="0"/>
        <v>298.188</v>
      </c>
      <c r="Q10" s="164">
        <v>1</v>
      </c>
      <c r="R10" s="162">
        <f t="shared" si="1"/>
        <v>298.188</v>
      </c>
      <c r="S10" s="114">
        <v>8</v>
      </c>
    </row>
    <row r="11" spans="1:19" s="80" customFormat="1" ht="12.75">
      <c r="A11" s="31" t="s">
        <v>835</v>
      </c>
      <c r="B11" s="7" t="s">
        <v>836</v>
      </c>
      <c r="C11" s="11" t="s">
        <v>717</v>
      </c>
      <c r="D11" s="110"/>
      <c r="E11" s="94">
        <v>289.12</v>
      </c>
      <c r="F11" s="94">
        <v>218.43</v>
      </c>
      <c r="G11" s="94">
        <v>244.71</v>
      </c>
      <c r="H11" s="95"/>
      <c r="I11" s="95"/>
      <c r="J11" s="95"/>
      <c r="K11" s="95"/>
      <c r="L11" s="95"/>
      <c r="M11" s="95"/>
      <c r="N11" s="95">
        <f aca="true" t="shared" si="2" ref="N11:N23">SUM(D11:M11)</f>
        <v>752.26</v>
      </c>
      <c r="O11" s="95">
        <v>3</v>
      </c>
      <c r="P11" s="189">
        <f t="shared" si="0"/>
        <v>250.75333333333333</v>
      </c>
      <c r="Q11" s="95">
        <v>1.2</v>
      </c>
      <c r="R11" s="186">
        <f t="shared" si="1"/>
        <v>300.904</v>
      </c>
      <c r="S11" s="110">
        <v>9</v>
      </c>
    </row>
    <row r="12" spans="1:19" s="80" customFormat="1" ht="12.75">
      <c r="A12" s="75" t="s">
        <v>582</v>
      </c>
      <c r="B12" s="75" t="s">
        <v>817</v>
      </c>
      <c r="C12" s="102" t="s">
        <v>307</v>
      </c>
      <c r="D12" s="114"/>
      <c r="E12" s="98">
        <v>239.62</v>
      </c>
      <c r="F12" s="99"/>
      <c r="G12" s="99"/>
      <c r="H12" s="99"/>
      <c r="I12" s="98">
        <v>254.7</v>
      </c>
      <c r="J12" s="99"/>
      <c r="K12" s="99"/>
      <c r="L12" s="99"/>
      <c r="M12" s="99"/>
      <c r="N12" s="99">
        <f t="shared" si="2"/>
        <v>494.32</v>
      </c>
      <c r="O12" s="99">
        <v>2</v>
      </c>
      <c r="P12" s="167">
        <f t="shared" si="0"/>
        <v>247.16</v>
      </c>
      <c r="Q12" s="99">
        <v>1.3</v>
      </c>
      <c r="R12" s="162">
        <f t="shared" si="1"/>
        <v>321.308</v>
      </c>
      <c r="S12" s="114">
        <v>10</v>
      </c>
    </row>
    <row r="13" spans="1:19" s="76" customFormat="1" ht="12.75">
      <c r="A13" s="77" t="s">
        <v>570</v>
      </c>
      <c r="B13" s="77" t="s">
        <v>18</v>
      </c>
      <c r="C13" s="101" t="s">
        <v>7</v>
      </c>
      <c r="D13" s="115">
        <v>266.08</v>
      </c>
      <c r="E13" s="96">
        <v>304.42</v>
      </c>
      <c r="F13" s="96">
        <v>348.26</v>
      </c>
      <c r="G13" s="97"/>
      <c r="H13" s="96">
        <v>388.76</v>
      </c>
      <c r="I13" s="96">
        <v>435.85</v>
      </c>
      <c r="J13" s="97"/>
      <c r="K13" s="97"/>
      <c r="L13" s="97"/>
      <c r="M13" s="97"/>
      <c r="N13" s="97">
        <f t="shared" si="2"/>
        <v>1743.37</v>
      </c>
      <c r="O13" s="97">
        <v>5</v>
      </c>
      <c r="P13" s="187">
        <f t="shared" si="0"/>
        <v>348.674</v>
      </c>
      <c r="Q13" s="97">
        <v>1</v>
      </c>
      <c r="R13" s="188">
        <f t="shared" si="1"/>
        <v>348.674</v>
      </c>
      <c r="S13" s="112">
        <v>11</v>
      </c>
    </row>
    <row r="14" spans="1:19" ht="12.75">
      <c r="A14" s="75" t="s">
        <v>833</v>
      </c>
      <c r="B14" s="75" t="s">
        <v>834</v>
      </c>
      <c r="C14" s="102" t="s">
        <v>7</v>
      </c>
      <c r="D14" s="114"/>
      <c r="E14" s="98">
        <v>284.79</v>
      </c>
      <c r="F14" s="99"/>
      <c r="G14" s="99"/>
      <c r="H14" s="99"/>
      <c r="I14" s="99"/>
      <c r="J14" s="99"/>
      <c r="K14" s="99"/>
      <c r="L14" s="99"/>
      <c r="M14" s="99"/>
      <c r="N14" s="99">
        <f t="shared" si="2"/>
        <v>284.79</v>
      </c>
      <c r="O14" s="99">
        <v>1</v>
      </c>
      <c r="P14" s="167">
        <f t="shared" si="0"/>
        <v>284.79</v>
      </c>
      <c r="Q14" s="99">
        <v>1.4</v>
      </c>
      <c r="R14" s="162">
        <f t="shared" si="1"/>
        <v>398.706</v>
      </c>
      <c r="S14" s="114">
        <v>12</v>
      </c>
    </row>
    <row r="15" spans="1:20" s="80" customFormat="1" ht="12.75">
      <c r="A15" s="7" t="s">
        <v>827</v>
      </c>
      <c r="B15" s="7" t="s">
        <v>828</v>
      </c>
      <c r="C15" s="11" t="s">
        <v>816</v>
      </c>
      <c r="D15" s="110"/>
      <c r="E15" s="94">
        <v>274.86</v>
      </c>
      <c r="F15" s="95"/>
      <c r="G15" s="95"/>
      <c r="H15" s="95"/>
      <c r="I15" s="94">
        <v>340</v>
      </c>
      <c r="J15" s="95"/>
      <c r="K15" s="95"/>
      <c r="L15" s="95"/>
      <c r="M15" s="95"/>
      <c r="N15" s="95">
        <f t="shared" si="2"/>
        <v>614.86</v>
      </c>
      <c r="O15" s="95">
        <v>2</v>
      </c>
      <c r="P15" s="189">
        <f t="shared" si="0"/>
        <v>307.43</v>
      </c>
      <c r="Q15" s="95">
        <v>1.3</v>
      </c>
      <c r="R15" s="186">
        <f t="shared" si="1"/>
        <v>399.65900000000005</v>
      </c>
      <c r="S15" s="110">
        <v>13</v>
      </c>
      <c r="T15" s="74"/>
    </row>
    <row r="16" spans="1:19" s="76" customFormat="1" ht="12.75">
      <c r="A16" s="77" t="s">
        <v>820</v>
      </c>
      <c r="B16" s="77" t="s">
        <v>821</v>
      </c>
      <c r="C16" s="101" t="s">
        <v>822</v>
      </c>
      <c r="D16" s="115">
        <v>429.94</v>
      </c>
      <c r="E16" s="96">
        <v>349.58</v>
      </c>
      <c r="F16" s="96">
        <v>515.64</v>
      </c>
      <c r="G16" s="96">
        <v>292.12</v>
      </c>
      <c r="H16" s="96">
        <v>433.08</v>
      </c>
      <c r="I16" s="97"/>
      <c r="J16" s="97"/>
      <c r="K16" s="97"/>
      <c r="L16" s="97"/>
      <c r="M16" s="97"/>
      <c r="N16" s="97">
        <f>SUM(D16:M16)</f>
        <v>2020.3599999999997</v>
      </c>
      <c r="O16" s="97">
        <v>5</v>
      </c>
      <c r="P16" s="187">
        <f>N16/O16</f>
        <v>404.07199999999995</v>
      </c>
      <c r="Q16" s="97">
        <v>1</v>
      </c>
      <c r="R16" s="188">
        <f>P16*Q16</f>
        <v>404.07199999999995</v>
      </c>
      <c r="S16" s="112">
        <v>14</v>
      </c>
    </row>
    <row r="17" spans="1:19" ht="12.75">
      <c r="A17" s="31" t="s">
        <v>45</v>
      </c>
      <c r="B17" s="7" t="s">
        <v>818</v>
      </c>
      <c r="C17" s="11" t="s">
        <v>819</v>
      </c>
      <c r="D17" s="111">
        <v>333.2</v>
      </c>
      <c r="E17" s="95"/>
      <c r="F17" s="95"/>
      <c r="G17" s="95"/>
      <c r="H17" s="94">
        <v>309.76</v>
      </c>
      <c r="I17" s="95"/>
      <c r="J17" s="95"/>
      <c r="K17" s="95"/>
      <c r="L17" s="95"/>
      <c r="M17" s="95"/>
      <c r="N17" s="95">
        <f>SUM(D17:M17)</f>
        <v>642.96</v>
      </c>
      <c r="O17" s="95">
        <v>2</v>
      </c>
      <c r="P17" s="189">
        <f>N17/O17</f>
        <v>321.48</v>
      </c>
      <c r="Q17" s="95">
        <v>1.3</v>
      </c>
      <c r="R17" s="186">
        <f>P17*Q17</f>
        <v>417.92400000000004</v>
      </c>
      <c r="S17" s="110">
        <v>15</v>
      </c>
    </row>
    <row r="18" spans="1:19" ht="12.75">
      <c r="A18" s="77" t="s">
        <v>829</v>
      </c>
      <c r="B18" s="77" t="s">
        <v>830</v>
      </c>
      <c r="C18" s="101" t="s">
        <v>7</v>
      </c>
      <c r="D18" s="112"/>
      <c r="E18" s="96">
        <v>385.38</v>
      </c>
      <c r="F18" s="97"/>
      <c r="G18" s="97"/>
      <c r="H18" s="97"/>
      <c r="I18" s="97"/>
      <c r="J18" s="97"/>
      <c r="K18" s="97"/>
      <c r="L18" s="97"/>
      <c r="M18" s="97"/>
      <c r="N18" s="97">
        <f t="shared" si="2"/>
        <v>385.38</v>
      </c>
      <c r="O18" s="97">
        <v>1</v>
      </c>
      <c r="P18" s="187">
        <f t="shared" si="0"/>
        <v>385.38</v>
      </c>
      <c r="Q18" s="97">
        <v>1.4</v>
      </c>
      <c r="R18" s="188">
        <f t="shared" si="1"/>
        <v>539.5319999999999</v>
      </c>
      <c r="S18" s="112">
        <v>16</v>
      </c>
    </row>
    <row r="19" spans="1:19" s="76" customFormat="1" ht="12.75">
      <c r="A19" s="75" t="s">
        <v>15</v>
      </c>
      <c r="B19" s="75" t="s">
        <v>653</v>
      </c>
      <c r="C19" s="102" t="s">
        <v>7</v>
      </c>
      <c r="D19" s="114"/>
      <c r="E19" s="99"/>
      <c r="F19" s="99"/>
      <c r="G19" s="99"/>
      <c r="H19" s="99"/>
      <c r="I19" s="98">
        <v>396.95</v>
      </c>
      <c r="J19" s="99"/>
      <c r="K19" s="99"/>
      <c r="L19" s="99"/>
      <c r="M19" s="99"/>
      <c r="N19" s="99">
        <f t="shared" si="2"/>
        <v>396.95</v>
      </c>
      <c r="O19" s="99">
        <v>1</v>
      </c>
      <c r="P19" s="167">
        <f t="shared" si="0"/>
        <v>396.95</v>
      </c>
      <c r="Q19" s="99">
        <v>1.4</v>
      </c>
      <c r="R19" s="162">
        <f t="shared" si="1"/>
        <v>555.7299999999999</v>
      </c>
      <c r="S19" s="114">
        <v>17</v>
      </c>
    </row>
    <row r="20" spans="1:19" s="76" customFormat="1" ht="12.75">
      <c r="A20" s="77" t="s">
        <v>823</v>
      </c>
      <c r="B20" s="77" t="s">
        <v>824</v>
      </c>
      <c r="C20" s="101" t="s">
        <v>106</v>
      </c>
      <c r="D20" s="115">
        <v>462.48</v>
      </c>
      <c r="E20" s="96">
        <v>550.01</v>
      </c>
      <c r="F20" s="106"/>
      <c r="G20" s="96">
        <v>457.72</v>
      </c>
      <c r="H20" s="97"/>
      <c r="I20" s="97"/>
      <c r="J20" s="97"/>
      <c r="K20" s="97"/>
      <c r="L20" s="97"/>
      <c r="M20" s="97"/>
      <c r="N20" s="97">
        <f>SUM(D20:M20)</f>
        <v>1470.21</v>
      </c>
      <c r="O20" s="97">
        <v>3</v>
      </c>
      <c r="P20" s="187">
        <f>N20/O20</f>
        <v>490.07</v>
      </c>
      <c r="Q20" s="97">
        <v>1.2</v>
      </c>
      <c r="R20" s="188">
        <f>P20*Q20</f>
        <v>588.084</v>
      </c>
      <c r="S20" s="112">
        <v>18</v>
      </c>
    </row>
    <row r="21" spans="1:20" s="76" customFormat="1" ht="12.75">
      <c r="A21" s="7" t="s">
        <v>841</v>
      </c>
      <c r="B21" s="7" t="s">
        <v>842</v>
      </c>
      <c r="C21" s="11"/>
      <c r="D21" s="110"/>
      <c r="E21" s="95"/>
      <c r="F21" s="95"/>
      <c r="G21" s="95"/>
      <c r="H21" s="94">
        <v>420.96</v>
      </c>
      <c r="I21" s="95"/>
      <c r="J21" s="95"/>
      <c r="K21" s="95"/>
      <c r="L21" s="95"/>
      <c r="M21" s="95"/>
      <c r="N21" s="95">
        <f>SUM(D21:M21)</f>
        <v>420.96</v>
      </c>
      <c r="O21" s="95">
        <v>1</v>
      </c>
      <c r="P21" s="189">
        <f>N21/O21</f>
        <v>420.96</v>
      </c>
      <c r="Q21" s="95">
        <v>1.4</v>
      </c>
      <c r="R21" s="186">
        <f>P21*Q21</f>
        <v>589.3439999999999</v>
      </c>
      <c r="S21" s="110">
        <v>19</v>
      </c>
      <c r="T21" s="74"/>
    </row>
    <row r="22" spans="1:19" ht="12.75">
      <c r="A22" s="75" t="s">
        <v>837</v>
      </c>
      <c r="B22" s="75" t="s">
        <v>838</v>
      </c>
      <c r="C22" s="102" t="s">
        <v>839</v>
      </c>
      <c r="D22" s="114"/>
      <c r="E22" s="98">
        <v>442.91</v>
      </c>
      <c r="F22" s="99"/>
      <c r="G22" s="99"/>
      <c r="H22" s="99"/>
      <c r="I22" s="99"/>
      <c r="J22" s="99"/>
      <c r="K22" s="99"/>
      <c r="L22" s="99"/>
      <c r="M22" s="99"/>
      <c r="N22" s="99">
        <f t="shared" si="2"/>
        <v>442.91</v>
      </c>
      <c r="O22" s="99">
        <v>1</v>
      </c>
      <c r="P22" s="167">
        <f t="shared" si="0"/>
        <v>442.91</v>
      </c>
      <c r="Q22" s="99">
        <v>1.4</v>
      </c>
      <c r="R22" s="162">
        <f t="shared" si="1"/>
        <v>620.074</v>
      </c>
      <c r="S22" s="114">
        <v>20</v>
      </c>
    </row>
    <row r="23" spans="1:19" s="76" customFormat="1" ht="12.75">
      <c r="A23" s="75" t="s">
        <v>50</v>
      </c>
      <c r="B23" s="75" t="s">
        <v>825</v>
      </c>
      <c r="C23" s="102" t="s">
        <v>7</v>
      </c>
      <c r="D23" s="113">
        <v>498.68</v>
      </c>
      <c r="E23" s="98">
        <v>510.35</v>
      </c>
      <c r="F23" s="98">
        <v>585.4</v>
      </c>
      <c r="G23" s="99"/>
      <c r="H23" s="99"/>
      <c r="I23" s="99"/>
      <c r="J23" s="99"/>
      <c r="K23" s="99"/>
      <c r="L23" s="99"/>
      <c r="M23" s="99"/>
      <c r="N23" s="99">
        <f t="shared" si="2"/>
        <v>1594.4299999999998</v>
      </c>
      <c r="O23" s="99">
        <v>3</v>
      </c>
      <c r="P23" s="167">
        <f t="shared" si="0"/>
        <v>531.4766666666666</v>
      </c>
      <c r="Q23" s="99">
        <v>1.2</v>
      </c>
      <c r="R23" s="162">
        <f t="shared" si="1"/>
        <v>637.7719999999998</v>
      </c>
      <c r="S23" s="114">
        <v>21</v>
      </c>
    </row>
    <row r="24" spans="1:19" s="76" customFormat="1" ht="12.75">
      <c r="A24" s="75" t="s">
        <v>570</v>
      </c>
      <c r="B24" s="75" t="s">
        <v>840</v>
      </c>
      <c r="C24" s="175" t="s">
        <v>7</v>
      </c>
      <c r="D24" s="183"/>
      <c r="E24" s="177">
        <v>685.24</v>
      </c>
      <c r="F24" s="178"/>
      <c r="G24" s="177">
        <v>647.12</v>
      </c>
      <c r="H24" s="178"/>
      <c r="I24" s="178"/>
      <c r="J24" s="178"/>
      <c r="K24" s="178"/>
      <c r="L24" s="178"/>
      <c r="M24" s="178"/>
      <c r="N24" s="178">
        <v>1332.36</v>
      </c>
      <c r="O24" s="178">
        <v>2</v>
      </c>
      <c r="P24" s="178">
        <v>666.18</v>
      </c>
      <c r="Q24" s="178">
        <v>1.3</v>
      </c>
      <c r="R24" s="184">
        <v>866.03</v>
      </c>
      <c r="S24" s="185">
        <v>22</v>
      </c>
    </row>
    <row r="25" spans="1:19" ht="12.75">
      <c r="A25" s="7"/>
      <c r="B25" s="7"/>
      <c r="C25" s="11"/>
      <c r="D25" s="110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36"/>
      <c r="S25" s="137"/>
    </row>
    <row r="26" spans="1:19" ht="12.75">
      <c r="A26" s="7"/>
      <c r="B26" s="7"/>
      <c r="C26" s="11"/>
      <c r="D26" s="110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36"/>
      <c r="S26" s="137"/>
    </row>
    <row r="27" spans="1:19" ht="12.75">
      <c r="A27" s="7"/>
      <c r="B27" s="7"/>
      <c r="C27" s="11"/>
      <c r="D27" s="110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36"/>
      <c r="S27" s="137"/>
    </row>
    <row r="28" spans="1:19" ht="12.75">
      <c r="A28" s="7"/>
      <c r="B28" s="7"/>
      <c r="C28" s="11"/>
      <c r="D28" s="110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36"/>
      <c r="S28" s="137"/>
    </row>
    <row r="29" spans="1:19" ht="12.75">
      <c r="A29" s="7"/>
      <c r="B29" s="7"/>
      <c r="C29" s="11"/>
      <c r="D29" s="110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36"/>
      <c r="S29" s="137"/>
    </row>
    <row r="30" spans="1:19" ht="12.75">
      <c r="A30" s="7"/>
      <c r="B30" s="7"/>
      <c r="C30" s="11"/>
      <c r="D30" s="110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36"/>
      <c r="S30" s="137"/>
    </row>
    <row r="31" spans="1:19" ht="12.75">
      <c r="A31" s="7"/>
      <c r="B31" s="7"/>
      <c r="C31" s="11"/>
      <c r="D31" s="110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36"/>
      <c r="S31" s="137"/>
    </row>
    <row r="32" spans="1:19" ht="12.75">
      <c r="A32" s="7"/>
      <c r="B32" s="7"/>
      <c r="C32" s="11"/>
      <c r="D32" s="110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36"/>
      <c r="S32" s="137"/>
    </row>
    <row r="33" spans="1:19" ht="12.75">
      <c r="A33" s="7"/>
      <c r="B33" s="7"/>
      <c r="C33" s="11"/>
      <c r="D33" s="110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36"/>
      <c r="S33" s="137"/>
    </row>
    <row r="34" spans="1:19" ht="12.75">
      <c r="A34" s="7"/>
      <c r="B34" s="7"/>
      <c r="C34" s="11"/>
      <c r="D34" s="110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36"/>
      <c r="S34" s="137"/>
    </row>
    <row r="35" spans="1:19" ht="12.75">
      <c r="A35" s="7"/>
      <c r="B35" s="7"/>
      <c r="C35" s="11"/>
      <c r="D35" s="110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36"/>
      <c r="S35" s="137"/>
    </row>
    <row r="36" spans="1:19" ht="12.75">
      <c r="A36" s="7"/>
      <c r="B36" s="7"/>
      <c r="C36" s="11"/>
      <c r="D36" s="110"/>
      <c r="E36" s="95"/>
      <c r="F36" s="95"/>
      <c r="G36" s="95"/>
      <c r="H36" s="95"/>
      <c r="I36" s="52"/>
      <c r="J36" s="52"/>
      <c r="K36" s="52"/>
      <c r="L36" s="52"/>
      <c r="M36" s="95"/>
      <c r="N36" s="95"/>
      <c r="O36" s="95"/>
      <c r="P36" s="95"/>
      <c r="Q36" s="95"/>
      <c r="R36" s="136"/>
      <c r="S36" s="137"/>
    </row>
    <row r="37" spans="1:19" ht="12.75">
      <c r="A37" s="15"/>
      <c r="B37" s="44"/>
      <c r="C37" s="140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12.75">
      <c r="A38" s="15"/>
      <c r="B38" s="44"/>
      <c r="C38" s="140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12.75">
      <c r="A39" s="15"/>
      <c r="B39" s="44"/>
      <c r="C39" s="140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2.75">
      <c r="A40" s="15"/>
      <c r="B40" s="44"/>
      <c r="C40" s="140"/>
      <c r="D40" s="138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2.75">
      <c r="A41" s="15"/>
      <c r="B41" s="44"/>
      <c r="C41" s="140"/>
      <c r="D41" s="52"/>
      <c r="E41" s="52"/>
      <c r="F41" s="52"/>
      <c r="G41" s="52"/>
      <c r="H41" s="52"/>
      <c r="M41" s="52"/>
      <c r="N41" s="52"/>
      <c r="O41" s="52"/>
      <c r="P41" s="52"/>
      <c r="Q41" s="52"/>
      <c r="R41" s="52"/>
      <c r="S41" s="52"/>
    </row>
  </sheetData>
  <sheetProtection/>
  <printOptions/>
  <pageMargins left="0.17" right="0.16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8" sqref="D8"/>
    </sheetView>
  </sheetViews>
  <sheetFormatPr defaultColWidth="9.140625" defaultRowHeight="12.75"/>
  <cols>
    <col min="2" max="2" width="10.7109375" style="0" customWidth="1"/>
    <col min="3" max="3" width="14.00390625" style="0" customWidth="1"/>
    <col min="7" max="7" width="9.140625" style="2" customWidth="1"/>
    <col min="8" max="9" width="8.140625" style="22" customWidth="1"/>
    <col min="10" max="10" width="8.00390625" style="22" customWidth="1"/>
  </cols>
  <sheetData>
    <row r="1" spans="1:9" ht="12.75">
      <c r="A1" s="16" t="s">
        <v>343</v>
      </c>
      <c r="B1" s="16"/>
      <c r="C1" s="16"/>
      <c r="D1" s="16"/>
      <c r="E1" s="17"/>
      <c r="F1" s="17"/>
      <c r="G1" s="53"/>
      <c r="H1" s="54"/>
      <c r="I1" s="19"/>
    </row>
    <row r="2" spans="1:10" ht="12.75">
      <c r="A2" s="14" t="s">
        <v>0</v>
      </c>
      <c r="B2" s="14" t="s">
        <v>1</v>
      </c>
      <c r="C2" s="14" t="s">
        <v>2</v>
      </c>
      <c r="D2" s="14" t="s">
        <v>195</v>
      </c>
      <c r="E2" s="14" t="s">
        <v>196</v>
      </c>
      <c r="F2" s="14" t="s">
        <v>370</v>
      </c>
      <c r="G2" s="3" t="s">
        <v>201</v>
      </c>
      <c r="H2" s="3" t="s">
        <v>853</v>
      </c>
      <c r="I2" s="3" t="s">
        <v>94</v>
      </c>
      <c r="J2" s="3" t="s">
        <v>95</v>
      </c>
    </row>
    <row r="3" spans="1:10" s="1" customFormat="1" ht="12.75">
      <c r="A3" s="237" t="s">
        <v>34</v>
      </c>
      <c r="B3" s="237" t="s">
        <v>180</v>
      </c>
      <c r="C3" s="237" t="s">
        <v>164</v>
      </c>
      <c r="D3" s="3" t="s">
        <v>346</v>
      </c>
      <c r="E3" s="3">
        <v>80</v>
      </c>
      <c r="F3" s="3">
        <v>136</v>
      </c>
      <c r="G3" s="3"/>
      <c r="H3" s="23"/>
      <c r="I3" s="23">
        <v>304.3</v>
      </c>
      <c r="J3" s="23" t="s">
        <v>96</v>
      </c>
    </row>
    <row r="4" spans="1:10" s="1" customFormat="1" ht="12.75">
      <c r="A4" s="4" t="s">
        <v>171</v>
      </c>
      <c r="B4" s="4" t="s">
        <v>172</v>
      </c>
      <c r="C4" s="4"/>
      <c r="D4" s="3"/>
      <c r="E4" s="3" t="s">
        <v>350</v>
      </c>
      <c r="F4" s="3" t="s">
        <v>44</v>
      </c>
      <c r="G4" s="3"/>
      <c r="H4" s="30">
        <v>-1</v>
      </c>
      <c r="I4" s="30">
        <f>SUM(D4:G4)</f>
        <v>0</v>
      </c>
      <c r="J4" s="37" t="s">
        <v>97</v>
      </c>
    </row>
    <row r="5" spans="1:10" s="1" customFormat="1" ht="12.75">
      <c r="A5" s="4" t="s">
        <v>65</v>
      </c>
      <c r="B5" s="4" t="s">
        <v>101</v>
      </c>
      <c r="C5" s="4" t="s">
        <v>59</v>
      </c>
      <c r="D5" s="3" t="s">
        <v>344</v>
      </c>
      <c r="E5" s="3" t="s">
        <v>345</v>
      </c>
      <c r="F5" s="3"/>
      <c r="G5" s="3"/>
      <c r="H5" s="30">
        <v>-1</v>
      </c>
      <c r="I5" s="30">
        <f aca="true" t="shared" si="0" ref="I5:I18">SUM(D5:G5)</f>
        <v>0</v>
      </c>
      <c r="J5" s="60" t="s">
        <v>451</v>
      </c>
    </row>
    <row r="6" spans="1:10" ht="12.75">
      <c r="A6" s="7" t="s">
        <v>67</v>
      </c>
      <c r="B6" s="7" t="s">
        <v>414</v>
      </c>
      <c r="C6" s="7" t="s">
        <v>66</v>
      </c>
      <c r="D6" s="5"/>
      <c r="E6" s="5">
        <v>108</v>
      </c>
      <c r="F6" s="18" t="s">
        <v>415</v>
      </c>
      <c r="G6" s="18"/>
      <c r="H6" s="3">
        <v>-1</v>
      </c>
      <c r="I6" s="30">
        <f t="shared" si="0"/>
        <v>108</v>
      </c>
      <c r="J6" s="3">
        <v>4</v>
      </c>
    </row>
    <row r="7" spans="1:10" ht="12.75">
      <c r="A7" s="21" t="s">
        <v>189</v>
      </c>
      <c r="B7" s="21" t="s">
        <v>104</v>
      </c>
      <c r="C7" s="21" t="s">
        <v>349</v>
      </c>
      <c r="D7" s="5">
        <v>205</v>
      </c>
      <c r="E7" s="5" t="s">
        <v>353</v>
      </c>
      <c r="F7" s="5"/>
      <c r="G7" s="5"/>
      <c r="H7" s="3">
        <v>-1</v>
      </c>
      <c r="I7" s="30">
        <f t="shared" si="0"/>
        <v>205</v>
      </c>
      <c r="J7" s="3">
        <v>5</v>
      </c>
    </row>
    <row r="8" spans="1:10" ht="12.75">
      <c r="A8" s="7" t="s">
        <v>177</v>
      </c>
      <c r="B8" s="7" t="s">
        <v>81</v>
      </c>
      <c r="C8" s="7" t="s">
        <v>76</v>
      </c>
      <c r="D8" s="5" t="s">
        <v>44</v>
      </c>
      <c r="E8" s="7"/>
      <c r="F8" s="7"/>
      <c r="G8" s="5"/>
      <c r="H8" s="3">
        <v>-2</v>
      </c>
      <c r="I8" s="30">
        <f t="shared" si="0"/>
        <v>0</v>
      </c>
      <c r="J8" s="3">
        <v>6</v>
      </c>
    </row>
    <row r="9" spans="1:10" ht="12.75">
      <c r="A9" s="7" t="s">
        <v>175</v>
      </c>
      <c r="B9" s="7" t="s">
        <v>176</v>
      </c>
      <c r="C9" s="7" t="s">
        <v>76</v>
      </c>
      <c r="D9" s="5"/>
      <c r="E9" s="5" t="s">
        <v>44</v>
      </c>
      <c r="F9" s="7"/>
      <c r="G9" s="5"/>
      <c r="H9" s="3">
        <v>-2</v>
      </c>
      <c r="I9" s="30">
        <f t="shared" si="0"/>
        <v>0</v>
      </c>
      <c r="J9" s="3">
        <v>7</v>
      </c>
    </row>
    <row r="10" spans="1:10" ht="12.75">
      <c r="A10" s="7" t="s">
        <v>70</v>
      </c>
      <c r="B10" s="7" t="s">
        <v>78</v>
      </c>
      <c r="C10" s="7" t="s">
        <v>32</v>
      </c>
      <c r="D10" s="5"/>
      <c r="E10" s="5"/>
      <c r="F10" s="18"/>
      <c r="G10" s="18">
        <v>0</v>
      </c>
      <c r="H10" s="3">
        <v>-2</v>
      </c>
      <c r="I10" s="30">
        <f t="shared" si="0"/>
        <v>0</v>
      </c>
      <c r="J10" s="3">
        <v>8</v>
      </c>
    </row>
    <row r="11" spans="1:10" ht="12.75">
      <c r="A11" s="7" t="s">
        <v>68</v>
      </c>
      <c r="B11" s="7" t="s">
        <v>351</v>
      </c>
      <c r="C11" s="7" t="s">
        <v>352</v>
      </c>
      <c r="D11" s="5"/>
      <c r="E11" s="73">
        <v>14.6</v>
      </c>
      <c r="F11" s="3"/>
      <c r="G11" s="3"/>
      <c r="H11" s="3">
        <v>-2</v>
      </c>
      <c r="I11" s="30">
        <f t="shared" si="0"/>
        <v>14.6</v>
      </c>
      <c r="J11" s="3">
        <v>9</v>
      </c>
    </row>
    <row r="12" spans="1:10" ht="12.75">
      <c r="A12" s="7" t="s">
        <v>57</v>
      </c>
      <c r="B12" s="7" t="s">
        <v>73</v>
      </c>
      <c r="C12" s="7" t="s">
        <v>72</v>
      </c>
      <c r="D12" s="5">
        <v>15.9</v>
      </c>
      <c r="E12" s="7"/>
      <c r="F12" s="7"/>
      <c r="G12" s="3"/>
      <c r="H12" s="3">
        <v>-2</v>
      </c>
      <c r="I12" s="30">
        <f t="shared" si="0"/>
        <v>15.9</v>
      </c>
      <c r="J12" s="3">
        <v>10</v>
      </c>
    </row>
    <row r="13" spans="1:10" ht="12.75">
      <c r="A13" s="7" t="s">
        <v>34</v>
      </c>
      <c r="B13" s="7" t="s">
        <v>178</v>
      </c>
      <c r="C13" s="7" t="s">
        <v>179</v>
      </c>
      <c r="D13" s="5">
        <v>51.9</v>
      </c>
      <c r="E13" s="5"/>
      <c r="F13" s="18"/>
      <c r="G13" s="18"/>
      <c r="H13" s="3">
        <v>-2</v>
      </c>
      <c r="I13" s="30">
        <f t="shared" si="0"/>
        <v>51.9</v>
      </c>
      <c r="J13" s="3">
        <v>11</v>
      </c>
    </row>
    <row r="14" spans="1:10" ht="12.75">
      <c r="A14" s="21" t="s">
        <v>105</v>
      </c>
      <c r="B14" s="21" t="s">
        <v>406</v>
      </c>
      <c r="C14" s="7" t="s">
        <v>413</v>
      </c>
      <c r="D14" s="5"/>
      <c r="E14" s="5"/>
      <c r="F14" s="5">
        <v>68.5</v>
      </c>
      <c r="G14" s="5"/>
      <c r="H14" s="3">
        <v>-2</v>
      </c>
      <c r="I14" s="30">
        <f t="shared" si="0"/>
        <v>68.5</v>
      </c>
      <c r="J14" s="3">
        <v>12</v>
      </c>
    </row>
    <row r="15" spans="1:10" ht="12.75">
      <c r="A15" s="7" t="s">
        <v>67</v>
      </c>
      <c r="B15" s="7" t="s">
        <v>347</v>
      </c>
      <c r="C15" s="7" t="s">
        <v>348</v>
      </c>
      <c r="D15" s="5">
        <v>123</v>
      </c>
      <c r="E15" s="5"/>
      <c r="F15" s="3"/>
      <c r="G15" s="3"/>
      <c r="H15" s="3">
        <v>-2</v>
      </c>
      <c r="I15" s="30">
        <f t="shared" si="0"/>
        <v>123</v>
      </c>
      <c r="J15" s="3">
        <v>13</v>
      </c>
    </row>
    <row r="16" spans="1:10" ht="12.75">
      <c r="A16" s="7" t="s">
        <v>38</v>
      </c>
      <c r="B16" s="7" t="s">
        <v>354</v>
      </c>
      <c r="C16" s="7" t="s">
        <v>355</v>
      </c>
      <c r="D16" s="5"/>
      <c r="E16" s="5"/>
      <c r="F16" s="18"/>
      <c r="G16" s="18">
        <v>165</v>
      </c>
      <c r="H16" s="3">
        <v>-2</v>
      </c>
      <c r="I16" s="30">
        <f t="shared" si="0"/>
        <v>165</v>
      </c>
      <c r="J16" s="3">
        <v>14</v>
      </c>
    </row>
    <row r="17" spans="1:10" ht="12.75">
      <c r="A17" s="7" t="s">
        <v>193</v>
      </c>
      <c r="B17" s="7" t="s">
        <v>356</v>
      </c>
      <c r="C17" s="7" t="s">
        <v>355</v>
      </c>
      <c r="D17" s="5"/>
      <c r="E17" s="5"/>
      <c r="F17" s="3"/>
      <c r="G17" s="18">
        <v>169</v>
      </c>
      <c r="H17" s="3">
        <v>-2</v>
      </c>
      <c r="I17" s="30">
        <f t="shared" si="0"/>
        <v>169</v>
      </c>
      <c r="J17" s="3">
        <v>15</v>
      </c>
    </row>
    <row r="18" spans="1:10" ht="12.75">
      <c r="A18" s="7" t="s">
        <v>68</v>
      </c>
      <c r="B18" s="7" t="s">
        <v>357</v>
      </c>
      <c r="C18" s="7" t="s">
        <v>66</v>
      </c>
      <c r="D18" s="5"/>
      <c r="E18" s="5"/>
      <c r="F18" s="3"/>
      <c r="G18" s="18">
        <v>284</v>
      </c>
      <c r="H18" s="3">
        <v>-2</v>
      </c>
      <c r="I18" s="30">
        <f t="shared" si="0"/>
        <v>284</v>
      </c>
      <c r="J18" s="3">
        <v>16</v>
      </c>
    </row>
    <row r="20" spans="1:11" ht="12.75">
      <c r="A20" s="15"/>
      <c r="B20" s="15"/>
      <c r="C20" s="15"/>
      <c r="D20" s="36"/>
      <c r="E20" s="36"/>
      <c r="F20" s="55"/>
      <c r="G20" s="55"/>
      <c r="H20" s="19"/>
      <c r="I20" s="19"/>
      <c r="J20" s="19"/>
      <c r="K20" s="15"/>
    </row>
    <row r="25" ht="12.75">
      <c r="J25" s="19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10.7109375" style="0" customWidth="1"/>
    <col min="2" max="2" width="13.00390625" style="0" customWidth="1"/>
    <col min="3" max="3" width="11.7109375" style="0" customWidth="1"/>
    <col min="4" max="4" width="9.7109375" style="0" bestFit="1" customWidth="1"/>
  </cols>
  <sheetData>
    <row r="1" spans="1:10" ht="12.75">
      <c r="A1" s="16" t="s">
        <v>256</v>
      </c>
      <c r="B1" s="16"/>
      <c r="C1" s="16"/>
      <c r="D1" s="16"/>
      <c r="E1" s="17"/>
      <c r="F1" s="17"/>
      <c r="H1" s="22"/>
      <c r="I1" s="22"/>
      <c r="J1" s="2"/>
    </row>
    <row r="2" spans="1:10" ht="12.75">
      <c r="A2" s="14" t="s">
        <v>0</v>
      </c>
      <c r="B2" s="14" t="s">
        <v>1</v>
      </c>
      <c r="C2" s="14" t="s">
        <v>2</v>
      </c>
      <c r="D2" s="14" t="s">
        <v>195</v>
      </c>
      <c r="E2" s="14" t="s">
        <v>196</v>
      </c>
      <c r="F2" s="14" t="s">
        <v>370</v>
      </c>
      <c r="G2" s="4" t="s">
        <v>201</v>
      </c>
      <c r="H2" s="3" t="s">
        <v>853</v>
      </c>
      <c r="I2" s="3" t="s">
        <v>94</v>
      </c>
      <c r="J2" s="3" t="s">
        <v>95</v>
      </c>
    </row>
    <row r="3" spans="1:10" s="1" customFormat="1" ht="12.75">
      <c r="A3" s="4" t="s">
        <v>257</v>
      </c>
      <c r="B3" s="4" t="s">
        <v>258</v>
      </c>
      <c r="C3" s="4" t="s">
        <v>76</v>
      </c>
      <c r="D3" s="229"/>
      <c r="E3" s="229"/>
      <c r="F3" s="3"/>
      <c r="G3" s="3" t="s">
        <v>44</v>
      </c>
      <c r="H3" s="234">
        <v>-2</v>
      </c>
      <c r="I3" s="234">
        <v>0</v>
      </c>
      <c r="J3" s="23" t="s">
        <v>96</v>
      </c>
    </row>
    <row r="4" spans="1:10" s="1" customFormat="1" ht="12.75">
      <c r="A4" s="4" t="s">
        <v>60</v>
      </c>
      <c r="B4" s="4" t="s">
        <v>186</v>
      </c>
      <c r="C4" s="4" t="s">
        <v>389</v>
      </c>
      <c r="D4" s="229"/>
      <c r="E4" s="229"/>
      <c r="F4" s="3" t="s">
        <v>44</v>
      </c>
      <c r="G4" s="3"/>
      <c r="H4" s="234">
        <v>-2</v>
      </c>
      <c r="I4" s="234">
        <v>0</v>
      </c>
      <c r="J4" s="23" t="s">
        <v>96</v>
      </c>
    </row>
    <row r="5" spans="1:10" s="1" customFormat="1" ht="12.75">
      <c r="A5" s="4" t="s">
        <v>50</v>
      </c>
      <c r="B5" s="4" t="s">
        <v>259</v>
      </c>
      <c r="C5" s="4" t="s">
        <v>260</v>
      </c>
      <c r="D5" s="3"/>
      <c r="E5" s="3"/>
      <c r="F5" s="3"/>
      <c r="G5" s="3" t="s">
        <v>261</v>
      </c>
      <c r="H5" s="234">
        <v>-2</v>
      </c>
      <c r="I5" s="234">
        <v>68.6</v>
      </c>
      <c r="J5" s="3" t="s">
        <v>451</v>
      </c>
    </row>
    <row r="6" spans="1:10" ht="12.75">
      <c r="A6" s="7"/>
      <c r="B6" s="7"/>
      <c r="C6" s="7"/>
      <c r="D6" s="7"/>
      <c r="E6" s="5"/>
      <c r="F6" s="5"/>
      <c r="G6" s="3"/>
      <c r="H6" s="7"/>
      <c r="I6" s="7"/>
      <c r="J6" s="7"/>
    </row>
  </sheetData>
  <sheetProtection/>
  <printOptions/>
  <pageMargins left="0.24" right="0.16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10.8515625" style="0" customWidth="1"/>
    <col min="2" max="2" width="11.7109375" style="0" customWidth="1"/>
    <col min="3" max="3" width="16.421875" style="0" customWidth="1"/>
    <col min="4" max="4" width="10.00390625" style="0" customWidth="1"/>
    <col min="8" max="8" width="5.8515625" style="0" bestFit="1" customWidth="1"/>
  </cols>
  <sheetData>
    <row r="1" spans="1:10" ht="12.75">
      <c r="A1" s="16" t="s">
        <v>358</v>
      </c>
      <c r="B1" s="16"/>
      <c r="C1" s="16"/>
      <c r="D1" s="16"/>
      <c r="E1" s="16"/>
      <c r="F1" s="17"/>
      <c r="G1" s="17"/>
      <c r="H1" s="17"/>
      <c r="I1" s="17"/>
      <c r="J1" s="17"/>
    </row>
    <row r="2" spans="1:10" ht="12.75">
      <c r="A2" s="14" t="s">
        <v>0</v>
      </c>
      <c r="B2" s="14" t="s">
        <v>1</v>
      </c>
      <c r="C2" s="14" t="s">
        <v>2</v>
      </c>
      <c r="D2" s="14" t="s">
        <v>195</v>
      </c>
      <c r="E2" s="14" t="s">
        <v>196</v>
      </c>
      <c r="F2" s="14" t="s">
        <v>370</v>
      </c>
      <c r="G2" s="4" t="s">
        <v>201</v>
      </c>
      <c r="H2" s="4" t="s">
        <v>853</v>
      </c>
      <c r="I2" s="4" t="s">
        <v>94</v>
      </c>
      <c r="J2" s="4" t="s">
        <v>95</v>
      </c>
    </row>
    <row r="3" spans="1:10" s="1" customFormat="1" ht="12.75">
      <c r="A3" s="4" t="s">
        <v>173</v>
      </c>
      <c r="B3" s="4" t="s">
        <v>174</v>
      </c>
      <c r="C3" s="93" t="s">
        <v>359</v>
      </c>
      <c r="D3" s="3" t="s">
        <v>44</v>
      </c>
      <c r="E3" s="3" t="s">
        <v>44</v>
      </c>
      <c r="F3" s="3" t="s">
        <v>44</v>
      </c>
      <c r="G3" s="235" t="s">
        <v>44</v>
      </c>
      <c r="H3" s="23"/>
      <c r="I3" s="23">
        <v>0</v>
      </c>
      <c r="J3" s="23" t="s">
        <v>96</v>
      </c>
    </row>
    <row r="4" spans="1:10" s="1" customFormat="1" ht="12.75">
      <c r="A4" s="4" t="s">
        <v>74</v>
      </c>
      <c r="B4" s="4" t="s">
        <v>75</v>
      </c>
      <c r="C4" s="4" t="s">
        <v>76</v>
      </c>
      <c r="D4" s="3">
        <v>5.28</v>
      </c>
      <c r="E4" s="3"/>
      <c r="F4" s="3"/>
      <c r="G4" s="3">
        <v>33.1</v>
      </c>
      <c r="H4" s="3">
        <v>-1</v>
      </c>
      <c r="I4" s="3">
        <f>SUM(D4:G4)</f>
        <v>38.38</v>
      </c>
      <c r="J4" s="37" t="s">
        <v>97</v>
      </c>
    </row>
    <row r="5" spans="1:10" s="1" customFormat="1" ht="12.75">
      <c r="A5" s="4" t="s">
        <v>67</v>
      </c>
      <c r="B5" s="4" t="s">
        <v>165</v>
      </c>
      <c r="C5" s="4" t="s">
        <v>72</v>
      </c>
      <c r="D5" s="3">
        <v>15.8</v>
      </c>
      <c r="E5" s="3">
        <v>46.6</v>
      </c>
      <c r="F5" s="3"/>
      <c r="G5" s="3"/>
      <c r="H5" s="3">
        <v>-1</v>
      </c>
      <c r="I5" s="3">
        <f aca="true" t="shared" si="0" ref="I5:I11">SUM(D5:G5)</f>
        <v>62.400000000000006</v>
      </c>
      <c r="J5" s="60" t="s">
        <v>451</v>
      </c>
    </row>
    <row r="6" spans="1:10" ht="12.75">
      <c r="A6" s="7" t="s">
        <v>166</v>
      </c>
      <c r="B6" s="7" t="s">
        <v>167</v>
      </c>
      <c r="C6" s="7" t="s">
        <v>168</v>
      </c>
      <c r="D6" s="5"/>
      <c r="E6" s="5"/>
      <c r="F6" s="5">
        <v>46.1</v>
      </c>
      <c r="G6" s="5">
        <v>54.5</v>
      </c>
      <c r="H6" s="3">
        <v>-1</v>
      </c>
      <c r="I6" s="3">
        <f t="shared" si="0"/>
        <v>100.6</v>
      </c>
      <c r="J6" s="3">
        <v>4</v>
      </c>
    </row>
    <row r="7" spans="1:10" ht="12.75">
      <c r="A7" s="7" t="s">
        <v>57</v>
      </c>
      <c r="B7" s="7" t="s">
        <v>163</v>
      </c>
      <c r="C7" s="7" t="s">
        <v>169</v>
      </c>
      <c r="D7" s="5">
        <v>49.2</v>
      </c>
      <c r="E7" s="5">
        <v>71.8</v>
      </c>
      <c r="F7" s="5"/>
      <c r="G7" s="5"/>
      <c r="H7" s="3">
        <v>-1</v>
      </c>
      <c r="I7" s="3">
        <f t="shared" si="0"/>
        <v>121</v>
      </c>
      <c r="J7" s="3">
        <v>5</v>
      </c>
    </row>
    <row r="8" spans="1:10" ht="12.75">
      <c r="A8" s="7" t="s">
        <v>80</v>
      </c>
      <c r="B8" s="7" t="s">
        <v>81</v>
      </c>
      <c r="C8" s="7" t="s">
        <v>76</v>
      </c>
      <c r="D8" s="5">
        <v>96.3</v>
      </c>
      <c r="E8" s="5"/>
      <c r="F8" s="5"/>
      <c r="G8" s="5">
        <v>35.7</v>
      </c>
      <c r="H8" s="3">
        <v>-1</v>
      </c>
      <c r="I8" s="3">
        <f t="shared" si="0"/>
        <v>132</v>
      </c>
      <c r="J8" s="3">
        <v>6</v>
      </c>
    </row>
    <row r="9" spans="1:10" ht="12.75">
      <c r="A9" s="7" t="s">
        <v>153</v>
      </c>
      <c r="B9" s="7" t="s">
        <v>170</v>
      </c>
      <c r="C9" s="7" t="s">
        <v>188</v>
      </c>
      <c r="D9" s="5"/>
      <c r="E9" s="5">
        <v>112</v>
      </c>
      <c r="F9" s="5">
        <v>124</v>
      </c>
      <c r="G9" s="5"/>
      <c r="H9" s="3">
        <v>-1</v>
      </c>
      <c r="I9" s="3">
        <f t="shared" si="0"/>
        <v>236</v>
      </c>
      <c r="J9" s="3">
        <v>7</v>
      </c>
    </row>
    <row r="10" spans="1:10" ht="12.75">
      <c r="A10" s="7" t="s">
        <v>69</v>
      </c>
      <c r="B10" s="7" t="s">
        <v>192</v>
      </c>
      <c r="C10" s="7" t="s">
        <v>360</v>
      </c>
      <c r="D10" s="5">
        <v>81.7</v>
      </c>
      <c r="E10" s="7"/>
      <c r="F10" s="7"/>
      <c r="G10" s="7"/>
      <c r="H10" s="3">
        <v>-2</v>
      </c>
      <c r="I10" s="3">
        <f t="shared" si="0"/>
        <v>81.7</v>
      </c>
      <c r="J10" s="3">
        <v>8</v>
      </c>
    </row>
    <row r="11" spans="1:10" ht="12.75">
      <c r="A11" s="7" t="s">
        <v>34</v>
      </c>
      <c r="B11" s="7" t="s">
        <v>361</v>
      </c>
      <c r="C11" s="7" t="s">
        <v>362</v>
      </c>
      <c r="D11" s="5">
        <v>90.2</v>
      </c>
      <c r="E11" s="5"/>
      <c r="F11" s="5"/>
      <c r="G11" s="5"/>
      <c r="H11" s="3">
        <v>-2</v>
      </c>
      <c r="I11" s="3">
        <f t="shared" si="0"/>
        <v>90.2</v>
      </c>
      <c r="J11" s="3">
        <v>9</v>
      </c>
    </row>
    <row r="12" ht="12.75">
      <c r="J12" s="74"/>
    </row>
    <row r="15" spans="3:5" ht="12.75">
      <c r="C15" s="15"/>
      <c r="D15" s="15"/>
      <c r="E15" s="15"/>
    </row>
    <row r="16" spans="3:5" ht="12.75">
      <c r="C16" s="15"/>
      <c r="D16" s="15"/>
      <c r="E16" s="15"/>
    </row>
    <row r="17" spans="3:5" ht="12.75">
      <c r="C17" s="15"/>
      <c r="D17" s="15"/>
      <c r="E17" s="15"/>
    </row>
    <row r="18" spans="3:5" ht="12.75">
      <c r="C18" s="15"/>
      <c r="D18" s="15"/>
      <c r="E18" s="15"/>
    </row>
    <row r="19" spans="3:5" ht="12.75">
      <c r="C19" s="15"/>
      <c r="D19" s="15"/>
      <c r="E19" s="15"/>
    </row>
    <row r="20" spans="3:5" ht="12.75">
      <c r="C20" s="15"/>
      <c r="D20" s="15"/>
      <c r="E20" s="15"/>
    </row>
    <row r="21" spans="3:5" ht="12.75">
      <c r="C21" s="15"/>
      <c r="D21" s="15"/>
      <c r="E21" s="15"/>
    </row>
    <row r="22" spans="3:5" ht="12.75">
      <c r="C22" s="15"/>
      <c r="D22" s="15"/>
      <c r="E22" s="15"/>
    </row>
    <row r="23" spans="3:5" ht="12.75">
      <c r="C23" s="15"/>
      <c r="D23" s="15"/>
      <c r="E23" s="15"/>
    </row>
    <row r="24" spans="3:5" ht="12.75">
      <c r="C24" s="15"/>
      <c r="D24" s="15"/>
      <c r="E24" s="15"/>
    </row>
    <row r="25" spans="3:5" ht="12.75">
      <c r="C25" s="15"/>
      <c r="D25" s="15"/>
      <c r="E25" s="15"/>
    </row>
    <row r="26" spans="3:5" ht="12.75">
      <c r="C26" s="15"/>
      <c r="D26" s="15"/>
      <c r="E26" s="15"/>
    </row>
    <row r="27" spans="3:5" ht="12.75">
      <c r="C27" s="48"/>
      <c r="D27" s="48"/>
      <c r="E27" s="49"/>
    </row>
    <row r="28" spans="3:5" ht="12.75">
      <c r="C28" s="15"/>
      <c r="D28" s="15"/>
      <c r="E28" s="15"/>
    </row>
    <row r="29" spans="3:5" ht="12.75">
      <c r="C29" s="15"/>
      <c r="D29" s="15"/>
      <c r="E29" s="15"/>
    </row>
    <row r="30" spans="3:5" ht="12.75">
      <c r="C30" s="44"/>
      <c r="D30" s="44"/>
      <c r="E30" s="44"/>
    </row>
    <row r="31" spans="3:5" ht="12.75">
      <c r="C31" s="15"/>
      <c r="D31" s="15"/>
      <c r="E31" s="15"/>
    </row>
    <row r="32" spans="3:5" ht="12.75">
      <c r="C32" s="15"/>
      <c r="D32" s="15"/>
      <c r="E32" s="15"/>
    </row>
    <row r="33" spans="3:5" ht="12.75">
      <c r="C33" s="15"/>
      <c r="D33" s="15"/>
      <c r="E33" s="15"/>
    </row>
    <row r="34" spans="3:5" ht="12.75">
      <c r="C34" s="15"/>
      <c r="D34" s="15"/>
      <c r="E34" s="15"/>
    </row>
    <row r="35" spans="3:5" ht="12.75">
      <c r="C35" s="44"/>
      <c r="D35" s="44"/>
      <c r="E35" s="44"/>
    </row>
    <row r="36" spans="3:5" ht="12.75">
      <c r="C36" s="44"/>
      <c r="D36" s="44"/>
      <c r="E36" s="15"/>
    </row>
  </sheetData>
  <sheetProtection/>
  <printOptions/>
  <pageMargins left="0.17" right="0.16" top="1" bottom="1" header="0.5" footer="0.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10.7109375" style="0" customWidth="1"/>
    <col min="2" max="2" width="10.140625" style="0" customWidth="1"/>
    <col min="3" max="3" width="16.421875" style="0" customWidth="1"/>
  </cols>
  <sheetData>
    <row r="1" spans="1:10" ht="12.75">
      <c r="A1" s="16" t="s">
        <v>255</v>
      </c>
      <c r="B1" s="16"/>
      <c r="C1" s="16"/>
      <c r="D1" s="16"/>
      <c r="E1" s="17"/>
      <c r="F1" s="17"/>
      <c r="H1" s="22"/>
      <c r="I1" s="22"/>
      <c r="J1" s="2"/>
    </row>
    <row r="2" spans="1:10" ht="12.75">
      <c r="A2" s="14" t="s">
        <v>0</v>
      </c>
      <c r="B2" s="14" t="s">
        <v>1</v>
      </c>
      <c r="C2" s="14" t="s">
        <v>2</v>
      </c>
      <c r="D2" s="14" t="s">
        <v>195</v>
      </c>
      <c r="E2" s="14" t="s">
        <v>196</v>
      </c>
      <c r="F2" s="14" t="s">
        <v>370</v>
      </c>
      <c r="G2" s="4" t="s">
        <v>201</v>
      </c>
      <c r="H2" s="3" t="s">
        <v>94</v>
      </c>
      <c r="I2" s="3" t="s">
        <v>853</v>
      </c>
      <c r="J2" s="3" t="s">
        <v>95</v>
      </c>
    </row>
    <row r="3" spans="1:10" s="1" customFormat="1" ht="12.75">
      <c r="A3" s="4" t="s">
        <v>181</v>
      </c>
      <c r="B3" s="4" t="s">
        <v>191</v>
      </c>
      <c r="C3" s="93" t="s">
        <v>265</v>
      </c>
      <c r="D3" s="229" t="s">
        <v>269</v>
      </c>
      <c r="E3" s="229" t="s">
        <v>44</v>
      </c>
      <c r="F3" s="3"/>
      <c r="G3" s="3" t="s">
        <v>44</v>
      </c>
      <c r="H3" s="23" t="s">
        <v>269</v>
      </c>
      <c r="I3" s="23"/>
      <c r="J3" s="23" t="s">
        <v>96</v>
      </c>
    </row>
    <row r="4" spans="1:10" s="1" customFormat="1" ht="12.75">
      <c r="A4" s="4" t="s">
        <v>266</v>
      </c>
      <c r="B4" s="4" t="s">
        <v>267</v>
      </c>
      <c r="C4" s="4" t="s">
        <v>268</v>
      </c>
      <c r="D4" s="3" t="s">
        <v>44</v>
      </c>
      <c r="E4" s="3"/>
      <c r="F4" s="3"/>
      <c r="G4" s="3"/>
      <c r="H4" s="234">
        <v>0</v>
      </c>
      <c r="I4" s="234">
        <v>-2</v>
      </c>
      <c r="J4" s="37" t="s">
        <v>97</v>
      </c>
    </row>
  </sheetData>
  <sheetProtection/>
  <printOptions/>
  <pageMargins left="0.33" right="0.16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L31" sqref="L31"/>
    </sheetView>
  </sheetViews>
  <sheetFormatPr defaultColWidth="9.140625" defaultRowHeight="12.75"/>
  <cols>
    <col min="1" max="1" width="9.8515625" style="0" customWidth="1"/>
    <col min="2" max="2" width="12.421875" style="0" customWidth="1"/>
    <col min="3" max="3" width="14.28125" style="0" customWidth="1"/>
    <col min="8" max="9" width="6.8515625" style="0" customWidth="1"/>
    <col min="10" max="10" width="6.7109375" style="0" customWidth="1"/>
  </cols>
  <sheetData>
    <row r="1" spans="1:12" ht="12.75">
      <c r="A1" s="16" t="s">
        <v>363</v>
      </c>
      <c r="B1" s="16"/>
      <c r="C1" s="16"/>
      <c r="D1" s="16"/>
      <c r="E1" s="16"/>
      <c r="F1" s="17"/>
      <c r="G1" s="17"/>
      <c r="H1" s="17"/>
      <c r="I1" s="17"/>
      <c r="J1" s="17"/>
      <c r="L1" s="1"/>
    </row>
    <row r="2" spans="1:10" ht="12.75">
      <c r="A2" s="14" t="s">
        <v>0</v>
      </c>
      <c r="B2" s="14" t="s">
        <v>1</v>
      </c>
      <c r="C2" s="14" t="s">
        <v>2</v>
      </c>
      <c r="D2" s="14" t="s">
        <v>195</v>
      </c>
      <c r="E2" s="14" t="s">
        <v>196</v>
      </c>
      <c r="F2" s="14" t="s">
        <v>370</v>
      </c>
      <c r="G2" s="4" t="s">
        <v>201</v>
      </c>
      <c r="H2" s="4" t="s">
        <v>853</v>
      </c>
      <c r="I2" s="4" t="s">
        <v>94</v>
      </c>
      <c r="J2" s="4" t="s">
        <v>95</v>
      </c>
    </row>
    <row r="3" spans="1:10" s="1" customFormat="1" ht="12.75">
      <c r="A3" s="4" t="s">
        <v>34</v>
      </c>
      <c r="B3" s="4" t="s">
        <v>364</v>
      </c>
      <c r="C3" s="93" t="s">
        <v>365</v>
      </c>
      <c r="D3" s="3" t="s">
        <v>44</v>
      </c>
      <c r="E3" s="3" t="s">
        <v>366</v>
      </c>
      <c r="F3" s="3"/>
      <c r="G3" s="3" t="s">
        <v>44</v>
      </c>
      <c r="H3" s="23"/>
      <c r="I3" s="23">
        <v>53.24</v>
      </c>
      <c r="J3" s="23" t="s">
        <v>96</v>
      </c>
    </row>
    <row r="4" spans="1:10" s="1" customFormat="1" ht="12.75">
      <c r="A4" s="4" t="s">
        <v>29</v>
      </c>
      <c r="B4" s="4" t="s">
        <v>367</v>
      </c>
      <c r="C4" s="4" t="s">
        <v>352</v>
      </c>
      <c r="D4" s="3"/>
      <c r="E4" s="3">
        <v>0</v>
      </c>
      <c r="F4" s="3"/>
      <c r="G4" s="3"/>
      <c r="H4" s="3">
        <v>-2</v>
      </c>
      <c r="I4" s="3">
        <f>SUM(D4:G4)</f>
        <v>0</v>
      </c>
      <c r="J4" s="37" t="s">
        <v>97</v>
      </c>
    </row>
    <row r="5" spans="1:10" s="1" customFormat="1" ht="12.75">
      <c r="A5" s="4" t="s">
        <v>157</v>
      </c>
      <c r="B5" s="4" t="s">
        <v>79</v>
      </c>
      <c r="C5" s="4" t="s">
        <v>299</v>
      </c>
      <c r="D5" s="4"/>
      <c r="E5" s="4"/>
      <c r="F5" s="3"/>
      <c r="G5" s="3">
        <v>136</v>
      </c>
      <c r="H5" s="3">
        <v>-2</v>
      </c>
      <c r="I5" s="3">
        <f>SUM(D5:G5)</f>
        <v>136</v>
      </c>
      <c r="J5" s="60" t="s">
        <v>451</v>
      </c>
    </row>
    <row r="6" spans="1:10" ht="12.75">
      <c r="A6" s="7" t="s">
        <v>31</v>
      </c>
      <c r="B6" s="7" t="s">
        <v>368</v>
      </c>
      <c r="C6" s="7" t="s">
        <v>63</v>
      </c>
      <c r="D6" s="5"/>
      <c r="E6" s="5"/>
      <c r="F6" s="5"/>
      <c r="G6" s="5">
        <v>170</v>
      </c>
      <c r="H6" s="5">
        <v>-2</v>
      </c>
      <c r="I6" s="5">
        <f>SUM(D6:G6)</f>
        <v>170</v>
      </c>
      <c r="J6" s="5">
        <v>4</v>
      </c>
    </row>
    <row r="7" spans="1:10" ht="12.75">
      <c r="A7" s="7" t="s">
        <v>161</v>
      </c>
      <c r="B7" s="7" t="s">
        <v>162</v>
      </c>
      <c r="C7" s="7" t="s">
        <v>61</v>
      </c>
      <c r="D7" s="5"/>
      <c r="E7" s="5">
        <v>420</v>
      </c>
      <c r="F7" s="5"/>
      <c r="G7" s="5"/>
      <c r="H7" s="5">
        <v>-2</v>
      </c>
      <c r="I7" s="5">
        <f>SUM(D7:G7)</f>
        <v>420</v>
      </c>
      <c r="J7" s="5">
        <v>5</v>
      </c>
    </row>
  </sheetData>
  <sheetProtection/>
  <printOptions/>
  <pageMargins left="0.26" right="0.16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O9" sqref="O9"/>
    </sheetView>
  </sheetViews>
  <sheetFormatPr defaultColWidth="9.140625" defaultRowHeight="12.75"/>
  <cols>
    <col min="2" max="2" width="11.8515625" style="0" customWidth="1"/>
    <col min="3" max="3" width="15.421875" style="0" customWidth="1"/>
    <col min="8" max="8" width="8.140625" style="0" customWidth="1"/>
  </cols>
  <sheetData>
    <row r="1" spans="1:9" ht="12.75">
      <c r="A1" s="16" t="s">
        <v>197</v>
      </c>
      <c r="B1" s="16"/>
      <c r="C1" s="16"/>
      <c r="D1" s="16"/>
      <c r="E1" s="17"/>
      <c r="G1" s="22"/>
      <c r="H1" s="22"/>
      <c r="I1" s="2"/>
    </row>
    <row r="2" spans="1:9" ht="12.75">
      <c r="A2" s="14" t="s">
        <v>0</v>
      </c>
      <c r="B2" s="14" t="s">
        <v>1</v>
      </c>
      <c r="C2" s="14" t="s">
        <v>2</v>
      </c>
      <c r="D2" s="14" t="s">
        <v>195</v>
      </c>
      <c r="E2" s="14" t="s">
        <v>370</v>
      </c>
      <c r="F2" s="4" t="s">
        <v>201</v>
      </c>
      <c r="G2" s="3" t="s">
        <v>853</v>
      </c>
      <c r="H2" s="3" t="s">
        <v>94</v>
      </c>
      <c r="I2" s="3" t="s">
        <v>95</v>
      </c>
    </row>
    <row r="3" spans="1:9" s="1" customFormat="1" ht="12.75">
      <c r="A3" s="237" t="s">
        <v>369</v>
      </c>
      <c r="B3" s="237" t="s">
        <v>202</v>
      </c>
      <c r="C3" s="237" t="s">
        <v>203</v>
      </c>
      <c r="D3" s="3"/>
      <c r="E3" s="3" t="s">
        <v>44</v>
      </c>
      <c r="F3" s="3" t="s">
        <v>44</v>
      </c>
      <c r="G3" s="23"/>
      <c r="H3" s="23">
        <v>0</v>
      </c>
      <c r="I3" s="23" t="s">
        <v>96</v>
      </c>
    </row>
    <row r="4" spans="1:9" s="1" customFormat="1" ht="12.75">
      <c r="A4" s="237" t="s">
        <v>139</v>
      </c>
      <c r="B4" s="237" t="s">
        <v>140</v>
      </c>
      <c r="C4" s="237" t="s">
        <v>7</v>
      </c>
      <c r="D4" s="232" t="s">
        <v>44</v>
      </c>
      <c r="E4" s="3">
        <v>137</v>
      </c>
      <c r="F4" s="232" t="s">
        <v>204</v>
      </c>
      <c r="G4" s="56"/>
      <c r="H4" s="56">
        <v>137</v>
      </c>
      <c r="I4" s="56" t="s">
        <v>97</v>
      </c>
    </row>
    <row r="5" spans="1:9" s="1" customFormat="1" ht="12.75">
      <c r="A5" s="4" t="s">
        <v>199</v>
      </c>
      <c r="B5" s="4" t="s">
        <v>200</v>
      </c>
      <c r="C5" s="4" t="s">
        <v>7</v>
      </c>
      <c r="D5" s="3">
        <v>58</v>
      </c>
      <c r="E5" s="3"/>
      <c r="F5" s="3"/>
      <c r="G5" s="3">
        <v>-1</v>
      </c>
      <c r="H5" s="60">
        <f>SUM(D5:F5)</f>
        <v>58</v>
      </c>
      <c r="I5" s="60" t="s">
        <v>451</v>
      </c>
    </row>
    <row r="6" spans="1:9" ht="12.75">
      <c r="A6" s="21" t="s">
        <v>129</v>
      </c>
      <c r="B6" s="21" t="s">
        <v>371</v>
      </c>
      <c r="C6" s="21" t="s">
        <v>307</v>
      </c>
      <c r="D6" s="24"/>
      <c r="E6" s="5">
        <v>141</v>
      </c>
      <c r="F6" s="5"/>
      <c r="G6" s="3">
        <v>-1</v>
      </c>
      <c r="H6" s="3">
        <f>SUM(D6:F6)</f>
        <v>141</v>
      </c>
      <c r="I6" s="3" t="s">
        <v>457</v>
      </c>
    </row>
    <row r="7" spans="1:9" ht="12.75">
      <c r="A7" s="21" t="s">
        <v>372</v>
      </c>
      <c r="B7" s="21" t="s">
        <v>373</v>
      </c>
      <c r="C7" s="21" t="s">
        <v>307</v>
      </c>
      <c r="D7" s="24"/>
      <c r="E7" s="5">
        <v>161</v>
      </c>
      <c r="F7" s="5"/>
      <c r="G7" s="3">
        <v>-1</v>
      </c>
      <c r="H7" s="3">
        <f>SUM(D7:F7)</f>
        <v>161</v>
      </c>
      <c r="I7" s="30" t="s">
        <v>458</v>
      </c>
    </row>
    <row r="8" spans="1:9" ht="12.75">
      <c r="A8" s="15"/>
      <c r="B8" s="15"/>
      <c r="C8" s="15"/>
      <c r="D8" s="43"/>
      <c r="E8" s="43"/>
      <c r="F8" s="43"/>
      <c r="G8" s="19"/>
      <c r="H8" s="19"/>
      <c r="I8" s="19"/>
    </row>
    <row r="9" spans="1:9" ht="12.75">
      <c r="A9" s="15"/>
      <c r="B9" s="15"/>
      <c r="C9" s="39"/>
      <c r="D9" s="42"/>
      <c r="E9" s="43"/>
      <c r="F9" s="43"/>
      <c r="G9" s="19"/>
      <c r="H9" s="19"/>
      <c r="I9" s="19"/>
    </row>
    <row r="11" spans="1:9" ht="12.75">
      <c r="A11" s="44"/>
      <c r="B11" s="44"/>
      <c r="C11" s="44"/>
      <c r="D11" s="36"/>
      <c r="E11" s="36"/>
      <c r="F11" s="36"/>
      <c r="G11" s="19"/>
      <c r="H11" s="19"/>
      <c r="I11" s="19"/>
    </row>
    <row r="12" spans="1:9" ht="12.75">
      <c r="A12" s="44"/>
      <c r="B12" s="44"/>
      <c r="C12" s="44"/>
      <c r="D12" s="36"/>
      <c r="E12" s="36"/>
      <c r="F12" s="36"/>
      <c r="G12" s="19"/>
      <c r="H12" s="19"/>
      <c r="I12" s="19"/>
    </row>
    <row r="13" spans="1:9" ht="12.75">
      <c r="A13" s="44"/>
      <c r="B13" s="44"/>
      <c r="C13" s="44"/>
      <c r="D13" s="36"/>
      <c r="E13" s="36"/>
      <c r="F13" s="36"/>
      <c r="G13" s="19"/>
      <c r="H13" s="19"/>
      <c r="I13" s="36"/>
    </row>
    <row r="14" spans="1:9" ht="12.75">
      <c r="A14" s="44"/>
      <c r="B14" s="44"/>
      <c r="C14" s="44"/>
      <c r="D14" s="36"/>
      <c r="E14" s="36"/>
      <c r="F14" s="36"/>
      <c r="G14" s="19"/>
      <c r="H14" s="19"/>
      <c r="I14" s="19"/>
    </row>
    <row r="15" spans="1:9" ht="12.75">
      <c r="A15" s="44"/>
      <c r="B15" s="44"/>
      <c r="C15" s="15"/>
      <c r="D15" s="36"/>
      <c r="E15" s="36"/>
      <c r="F15" s="15"/>
      <c r="G15" s="19"/>
      <c r="H15" s="19"/>
      <c r="I15" s="19"/>
    </row>
    <row r="16" spans="1:9" ht="12.75">
      <c r="A16" s="44"/>
      <c r="B16" s="44"/>
      <c r="C16" s="44"/>
      <c r="D16" s="36"/>
      <c r="E16" s="15"/>
      <c r="F16" s="15"/>
      <c r="G16" s="19"/>
      <c r="H16" s="19"/>
      <c r="I16" s="19"/>
    </row>
    <row r="17" spans="1:9" ht="12.75">
      <c r="A17" s="15"/>
      <c r="B17" s="15"/>
      <c r="C17" s="15"/>
      <c r="D17" s="36"/>
      <c r="E17" s="15"/>
      <c r="F17" s="15"/>
      <c r="G17" s="19"/>
      <c r="H17" s="19"/>
      <c r="I17" s="19"/>
    </row>
    <row r="18" spans="1:9" ht="12.75">
      <c r="A18" s="44"/>
      <c r="B18" s="44"/>
      <c r="C18" s="44"/>
      <c r="D18" s="36"/>
      <c r="E18" s="36"/>
      <c r="F18" s="36"/>
      <c r="G18" s="19"/>
      <c r="H18" s="19"/>
      <c r="I18" s="19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11.140625" style="0" customWidth="1"/>
    <col min="2" max="2" width="12.00390625" style="0" customWidth="1"/>
    <col min="3" max="3" width="17.00390625" style="0" customWidth="1"/>
    <col min="9" max="9" width="6.7109375" style="0" bestFit="1" customWidth="1"/>
  </cols>
  <sheetData>
    <row r="1" spans="1:10" ht="12.75">
      <c r="A1" s="16" t="s">
        <v>262</v>
      </c>
      <c r="B1" s="16"/>
      <c r="C1" s="16"/>
      <c r="D1" s="16"/>
      <c r="E1" s="17"/>
      <c r="F1" s="17"/>
      <c r="I1" s="22"/>
      <c r="J1" s="2"/>
    </row>
    <row r="2" spans="1:10" ht="12.75">
      <c r="A2" s="14" t="s">
        <v>0</v>
      </c>
      <c r="B2" s="14" t="s">
        <v>1</v>
      </c>
      <c r="C2" s="14" t="s">
        <v>2</v>
      </c>
      <c r="D2" s="14" t="s">
        <v>195</v>
      </c>
      <c r="E2" s="14" t="s">
        <v>196</v>
      </c>
      <c r="F2" s="14" t="s">
        <v>370</v>
      </c>
      <c r="G2" s="4" t="s">
        <v>201</v>
      </c>
      <c r="H2" s="4" t="s">
        <v>853</v>
      </c>
      <c r="I2" s="3" t="s">
        <v>94</v>
      </c>
      <c r="J2" s="3" t="s">
        <v>95</v>
      </c>
    </row>
    <row r="3" spans="1:10" s="1" customFormat="1" ht="12.75">
      <c r="A3" s="4" t="s">
        <v>263</v>
      </c>
      <c r="B3" s="4" t="s">
        <v>264</v>
      </c>
      <c r="C3" s="93" t="s">
        <v>265</v>
      </c>
      <c r="D3" s="229"/>
      <c r="E3" s="229"/>
      <c r="F3" s="3"/>
      <c r="G3" s="3" t="s">
        <v>44</v>
      </c>
      <c r="H3" s="3">
        <v>-2</v>
      </c>
      <c r="I3" s="234">
        <v>0</v>
      </c>
      <c r="J3" s="23" t="s">
        <v>96</v>
      </c>
    </row>
    <row r="4" spans="1:10" ht="12.75">
      <c r="A4" s="7"/>
      <c r="B4" s="7"/>
      <c r="C4" s="7"/>
      <c r="D4" s="6"/>
      <c r="E4" s="6"/>
      <c r="F4" s="6"/>
      <c r="G4" s="6"/>
      <c r="H4" s="6"/>
      <c r="I4" s="40"/>
      <c r="J4" s="40"/>
    </row>
  </sheetData>
  <sheetProtection/>
  <printOptions/>
  <pageMargins left="0.21" right="0.18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3.00390625" style="0" bestFit="1" customWidth="1"/>
    <col min="2" max="2" width="27.57421875" style="0" bestFit="1" customWidth="1"/>
  </cols>
  <sheetData>
    <row r="1" ht="15">
      <c r="B1" s="239" t="s">
        <v>855</v>
      </c>
    </row>
    <row r="2" spans="1:6" ht="15">
      <c r="A2" s="7"/>
      <c r="B2" s="240" t="s">
        <v>856</v>
      </c>
      <c r="C2" s="241" t="s">
        <v>857</v>
      </c>
      <c r="D2" s="241" t="s">
        <v>858</v>
      </c>
      <c r="E2" s="241" t="s">
        <v>859</v>
      </c>
      <c r="F2" s="242" t="s">
        <v>860</v>
      </c>
    </row>
    <row r="3" spans="1:6" ht="15" customHeight="1">
      <c r="A3" s="7">
        <v>1</v>
      </c>
      <c r="B3" s="7" t="s">
        <v>861</v>
      </c>
      <c r="C3" s="7">
        <v>374</v>
      </c>
      <c r="D3" s="7">
        <v>228</v>
      </c>
      <c r="E3" s="7">
        <v>382</v>
      </c>
      <c r="F3" s="7">
        <f aca="true" t="shared" si="0" ref="F3:F33">SUM(C3:E3)</f>
        <v>984</v>
      </c>
    </row>
    <row r="4" spans="1:6" ht="12.75">
      <c r="A4" s="7">
        <v>2</v>
      </c>
      <c r="B4" s="7" t="s">
        <v>307</v>
      </c>
      <c r="C4" s="7">
        <v>310</v>
      </c>
      <c r="D4" s="7">
        <v>341</v>
      </c>
      <c r="E4" s="7">
        <v>243</v>
      </c>
      <c r="F4" s="7">
        <f t="shared" si="0"/>
        <v>894</v>
      </c>
    </row>
    <row r="5" spans="1:6" ht="12.75">
      <c r="A5" s="7">
        <v>3</v>
      </c>
      <c r="B5" s="7" t="s">
        <v>862</v>
      </c>
      <c r="C5" s="7">
        <v>161</v>
      </c>
      <c r="D5" s="7">
        <v>62</v>
      </c>
      <c r="E5" s="7">
        <v>162</v>
      </c>
      <c r="F5" s="7">
        <f t="shared" si="0"/>
        <v>385</v>
      </c>
    </row>
    <row r="6" spans="1:6" ht="12.75">
      <c r="A6" s="7">
        <v>4</v>
      </c>
      <c r="B6" s="7" t="s">
        <v>863</v>
      </c>
      <c r="C6" s="7">
        <v>112</v>
      </c>
      <c r="D6" s="7">
        <v>62</v>
      </c>
      <c r="E6" s="7">
        <v>206</v>
      </c>
      <c r="F6" s="7">
        <f t="shared" si="0"/>
        <v>380</v>
      </c>
    </row>
    <row r="7" spans="1:11" ht="15">
      <c r="A7" s="7">
        <v>5</v>
      </c>
      <c r="B7" s="7" t="s">
        <v>864</v>
      </c>
      <c r="C7" s="7">
        <v>164</v>
      </c>
      <c r="D7" s="7">
        <v>50</v>
      </c>
      <c r="E7" s="7">
        <v>126</v>
      </c>
      <c r="F7" s="7">
        <f t="shared" si="0"/>
        <v>340</v>
      </c>
      <c r="K7" s="239"/>
    </row>
    <row r="8" spans="1:6" ht="12.75">
      <c r="A8" s="7">
        <v>6</v>
      </c>
      <c r="B8" s="7" t="s">
        <v>865</v>
      </c>
      <c r="C8" s="7">
        <v>88</v>
      </c>
      <c r="D8" s="7">
        <v>137</v>
      </c>
      <c r="E8" s="7">
        <v>43</v>
      </c>
      <c r="F8" s="7">
        <f t="shared" si="0"/>
        <v>268</v>
      </c>
    </row>
    <row r="9" spans="1:6" ht="12.75">
      <c r="A9" s="7">
        <v>7</v>
      </c>
      <c r="B9" s="7" t="s">
        <v>866</v>
      </c>
      <c r="C9" s="7">
        <v>24</v>
      </c>
      <c r="D9" s="7">
        <v>98</v>
      </c>
      <c r="E9" s="7">
        <v>52</v>
      </c>
      <c r="F9" s="7">
        <f t="shared" si="0"/>
        <v>174</v>
      </c>
    </row>
    <row r="10" spans="1:6" ht="12.75">
      <c r="A10" s="7">
        <v>8</v>
      </c>
      <c r="B10" s="7" t="s">
        <v>867</v>
      </c>
      <c r="C10" s="7">
        <v>38</v>
      </c>
      <c r="D10" s="7">
        <v>65</v>
      </c>
      <c r="E10" s="7">
        <v>23</v>
      </c>
      <c r="F10" s="7">
        <f t="shared" si="0"/>
        <v>126</v>
      </c>
    </row>
    <row r="11" spans="1:6" ht="12.75">
      <c r="A11" s="7">
        <v>9</v>
      </c>
      <c r="B11" s="7" t="s">
        <v>868</v>
      </c>
      <c r="C11" s="7">
        <v>51</v>
      </c>
      <c r="D11" s="7">
        <v>0</v>
      </c>
      <c r="E11" s="7">
        <v>60</v>
      </c>
      <c r="F11" s="7">
        <f t="shared" si="0"/>
        <v>111</v>
      </c>
    </row>
    <row r="12" spans="1:6" ht="12.75">
      <c r="A12" s="7">
        <v>10</v>
      </c>
      <c r="B12" s="7" t="s">
        <v>869</v>
      </c>
      <c r="C12" s="7">
        <v>16</v>
      </c>
      <c r="D12" s="7">
        <v>38</v>
      </c>
      <c r="E12" s="7">
        <v>29</v>
      </c>
      <c r="F12" s="7">
        <f t="shared" si="0"/>
        <v>83</v>
      </c>
    </row>
    <row r="13" spans="1:6" ht="12.75">
      <c r="A13" s="7">
        <v>11</v>
      </c>
      <c r="B13" s="7" t="s">
        <v>870</v>
      </c>
      <c r="C13" s="7">
        <v>36</v>
      </c>
      <c r="D13" s="7">
        <v>5</v>
      </c>
      <c r="E13" s="7">
        <v>34</v>
      </c>
      <c r="F13" s="7">
        <f t="shared" si="0"/>
        <v>75</v>
      </c>
    </row>
    <row r="14" spans="1:6" ht="12.75">
      <c r="A14" s="7">
        <v>12</v>
      </c>
      <c r="B14" s="7" t="s">
        <v>871</v>
      </c>
      <c r="C14" s="7">
        <v>69</v>
      </c>
      <c r="D14" s="7">
        <v>0</v>
      </c>
      <c r="E14" s="7">
        <v>5</v>
      </c>
      <c r="F14" s="7">
        <f t="shared" si="0"/>
        <v>74</v>
      </c>
    </row>
    <row r="15" spans="1:6" ht="12.75">
      <c r="A15" s="7">
        <v>13</v>
      </c>
      <c r="B15" s="7" t="s">
        <v>872</v>
      </c>
      <c r="C15" s="7">
        <v>50</v>
      </c>
      <c r="D15" s="7">
        <v>16</v>
      </c>
      <c r="E15" s="7">
        <v>0</v>
      </c>
      <c r="F15" s="7">
        <f t="shared" si="0"/>
        <v>66</v>
      </c>
    </row>
    <row r="16" spans="1:6" ht="12.75">
      <c r="A16" s="7">
        <v>14</v>
      </c>
      <c r="B16" s="7" t="s">
        <v>252</v>
      </c>
      <c r="C16" s="7">
        <v>17</v>
      </c>
      <c r="D16" s="7">
        <v>49</v>
      </c>
      <c r="E16" s="7">
        <v>0</v>
      </c>
      <c r="F16" s="7">
        <f t="shared" si="0"/>
        <v>66</v>
      </c>
    </row>
    <row r="17" spans="1:6" ht="12.75">
      <c r="A17" s="7">
        <v>15</v>
      </c>
      <c r="B17" s="7" t="s">
        <v>723</v>
      </c>
      <c r="C17" s="7">
        <v>35</v>
      </c>
      <c r="D17" s="7">
        <v>0</v>
      </c>
      <c r="E17" s="7">
        <v>24</v>
      </c>
      <c r="F17" s="7">
        <f t="shared" si="0"/>
        <v>59</v>
      </c>
    </row>
    <row r="18" spans="1:6" ht="12.75">
      <c r="A18" s="7">
        <v>16</v>
      </c>
      <c r="B18" s="7" t="s">
        <v>873</v>
      </c>
      <c r="C18" s="7">
        <v>46</v>
      </c>
      <c r="D18" s="7">
        <v>8</v>
      </c>
      <c r="E18" s="7">
        <v>2</v>
      </c>
      <c r="F18" s="7">
        <f>SUM(C18:E18)</f>
        <v>56</v>
      </c>
    </row>
    <row r="19" spans="1:6" ht="12.75">
      <c r="A19" s="7">
        <v>17</v>
      </c>
      <c r="B19" s="7" t="s">
        <v>874</v>
      </c>
      <c r="C19" s="7"/>
      <c r="D19" s="7">
        <v>45</v>
      </c>
      <c r="E19" s="7">
        <v>0</v>
      </c>
      <c r="F19" s="7">
        <f t="shared" si="0"/>
        <v>45</v>
      </c>
    </row>
    <row r="20" spans="1:6" ht="12.75">
      <c r="A20" s="7">
        <v>18</v>
      </c>
      <c r="B20" s="7" t="s">
        <v>875</v>
      </c>
      <c r="C20" s="7">
        <v>10</v>
      </c>
      <c r="D20" s="7">
        <v>0</v>
      </c>
      <c r="E20" s="7">
        <v>32</v>
      </c>
      <c r="F20" s="7">
        <f t="shared" si="0"/>
        <v>42</v>
      </c>
    </row>
    <row r="21" spans="1:6" ht="15" customHeight="1">
      <c r="A21" s="7">
        <v>19</v>
      </c>
      <c r="B21" s="7" t="s">
        <v>389</v>
      </c>
      <c r="C21" s="7"/>
      <c r="D21" s="7">
        <v>41</v>
      </c>
      <c r="E21" s="7">
        <v>0</v>
      </c>
      <c r="F21" s="7">
        <f t="shared" si="0"/>
        <v>41</v>
      </c>
    </row>
    <row r="22" spans="1:6" ht="12.75">
      <c r="A22" s="7">
        <v>20</v>
      </c>
      <c r="B22" s="7" t="s">
        <v>876</v>
      </c>
      <c r="C22" s="7"/>
      <c r="D22" s="7">
        <v>39</v>
      </c>
      <c r="E22" s="7">
        <v>0</v>
      </c>
      <c r="F22" s="7">
        <f t="shared" si="0"/>
        <v>39</v>
      </c>
    </row>
    <row r="23" spans="1:6" ht="12.75">
      <c r="A23" s="7">
        <v>21</v>
      </c>
      <c r="B23" s="7" t="s">
        <v>877</v>
      </c>
      <c r="C23" s="7">
        <v>38</v>
      </c>
      <c r="D23" s="7">
        <v>0</v>
      </c>
      <c r="E23" s="7">
        <v>0</v>
      </c>
      <c r="F23" s="7">
        <f t="shared" si="0"/>
        <v>38</v>
      </c>
    </row>
    <row r="24" spans="1:6" ht="12.75">
      <c r="A24" s="7">
        <v>22</v>
      </c>
      <c r="B24" s="7" t="s">
        <v>878</v>
      </c>
      <c r="C24" s="7">
        <v>16</v>
      </c>
      <c r="D24" s="7">
        <v>3</v>
      </c>
      <c r="E24" s="7">
        <v>14</v>
      </c>
      <c r="F24" s="7">
        <f t="shared" si="0"/>
        <v>33</v>
      </c>
    </row>
    <row r="25" spans="1:6" ht="15" customHeight="1">
      <c r="A25" s="7">
        <v>23</v>
      </c>
      <c r="B25" s="7" t="s">
        <v>247</v>
      </c>
      <c r="C25" s="7">
        <v>21</v>
      </c>
      <c r="D25" s="7">
        <v>12</v>
      </c>
      <c r="E25" s="7">
        <v>0</v>
      </c>
      <c r="F25" s="7">
        <f t="shared" si="0"/>
        <v>33</v>
      </c>
    </row>
    <row r="26" spans="1:6" ht="15" customHeight="1">
      <c r="A26" s="7">
        <v>24</v>
      </c>
      <c r="B26" s="7" t="s">
        <v>461</v>
      </c>
      <c r="C26" s="7"/>
      <c r="D26" s="7">
        <v>21</v>
      </c>
      <c r="E26" s="7">
        <v>7</v>
      </c>
      <c r="F26" s="7">
        <f t="shared" si="0"/>
        <v>28</v>
      </c>
    </row>
    <row r="27" spans="1:6" ht="12.75">
      <c r="A27" s="7">
        <v>25</v>
      </c>
      <c r="B27" s="7" t="s">
        <v>879</v>
      </c>
      <c r="C27" s="7">
        <v>20</v>
      </c>
      <c r="D27" s="7">
        <v>7</v>
      </c>
      <c r="E27" s="7">
        <v>0</v>
      </c>
      <c r="F27" s="7">
        <f t="shared" si="0"/>
        <v>27</v>
      </c>
    </row>
    <row r="28" spans="1:6" ht="12.75">
      <c r="A28" s="7">
        <v>26</v>
      </c>
      <c r="B28" s="7" t="s">
        <v>880</v>
      </c>
      <c r="C28" s="7">
        <v>12</v>
      </c>
      <c r="D28" s="7">
        <v>7</v>
      </c>
      <c r="E28" s="7">
        <v>0</v>
      </c>
      <c r="F28" s="7">
        <f t="shared" si="0"/>
        <v>19</v>
      </c>
    </row>
    <row r="29" spans="1:6" ht="12.75">
      <c r="A29" s="7">
        <v>27</v>
      </c>
      <c r="B29" s="7" t="s">
        <v>121</v>
      </c>
      <c r="C29" s="7">
        <v>5</v>
      </c>
      <c r="D29" s="7">
        <v>6</v>
      </c>
      <c r="E29" s="7">
        <v>0</v>
      </c>
      <c r="F29" s="7">
        <f t="shared" si="0"/>
        <v>11</v>
      </c>
    </row>
    <row r="30" spans="1:6" ht="12.75">
      <c r="A30" s="7">
        <v>28</v>
      </c>
      <c r="B30" s="7" t="s">
        <v>881</v>
      </c>
      <c r="C30" s="7">
        <v>9</v>
      </c>
      <c r="D30" s="7">
        <v>0</v>
      </c>
      <c r="E30" s="7">
        <v>0</v>
      </c>
      <c r="F30" s="7">
        <f t="shared" si="0"/>
        <v>9</v>
      </c>
    </row>
    <row r="31" spans="1:6" ht="15" customHeight="1">
      <c r="A31" s="7">
        <v>29</v>
      </c>
      <c r="B31" s="7" t="s">
        <v>179</v>
      </c>
      <c r="C31" s="7">
        <v>3</v>
      </c>
      <c r="D31" s="7">
        <v>0</v>
      </c>
      <c r="E31" s="7">
        <v>0</v>
      </c>
      <c r="F31" s="7">
        <f t="shared" si="0"/>
        <v>3</v>
      </c>
    </row>
    <row r="32" spans="1:6" ht="12.75">
      <c r="A32" s="7">
        <v>30</v>
      </c>
      <c r="B32" s="7" t="s">
        <v>882</v>
      </c>
      <c r="C32" s="7">
        <v>1</v>
      </c>
      <c r="D32" s="7">
        <v>0</v>
      </c>
      <c r="E32" s="7">
        <v>0</v>
      </c>
      <c r="F32" s="7">
        <f t="shared" si="0"/>
        <v>1</v>
      </c>
    </row>
    <row r="33" spans="1:6" ht="12.75">
      <c r="A33" s="7">
        <v>31</v>
      </c>
      <c r="B33" s="7" t="s">
        <v>883</v>
      </c>
      <c r="C33" s="7">
        <v>1</v>
      </c>
      <c r="D33" s="7">
        <v>0</v>
      </c>
      <c r="E33" s="7">
        <v>0</v>
      </c>
      <c r="F33" s="7">
        <f t="shared" si="0"/>
        <v>1</v>
      </c>
    </row>
    <row r="34" ht="15" customHeight="1"/>
    <row r="40" ht="15" customHeight="1"/>
    <row r="46" ht="1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40">
      <selection activeCell="O32" sqref="O32"/>
    </sheetView>
  </sheetViews>
  <sheetFormatPr defaultColWidth="9.140625" defaultRowHeight="12.75"/>
  <cols>
    <col min="1" max="1" width="12.28125" style="0" customWidth="1"/>
    <col min="2" max="2" width="11.421875" style="0" customWidth="1"/>
    <col min="3" max="3" width="15.57421875" style="0" customWidth="1"/>
    <col min="4" max="4" width="10.28125" style="0" customWidth="1"/>
    <col min="8" max="8" width="9.00390625" style="0" customWidth="1"/>
    <col min="9" max="9" width="8.7109375" style="0" customWidth="1"/>
    <col min="10" max="10" width="9.00390625" style="1" customWidth="1"/>
    <col min="11" max="11" width="6.8515625" style="0" customWidth="1"/>
    <col min="12" max="12" width="6.57421875" style="0" customWidth="1"/>
    <col min="13" max="13" width="6.7109375" style="0" customWidth="1"/>
  </cols>
  <sheetData>
    <row r="1" spans="1:13" ht="12.75">
      <c r="A1" s="16" t="s">
        <v>194</v>
      </c>
      <c r="B1" s="16"/>
      <c r="C1" s="16"/>
      <c r="D1" s="16"/>
      <c r="E1" s="16"/>
      <c r="F1" s="17"/>
      <c r="G1" s="17"/>
      <c r="H1" s="15"/>
      <c r="K1" s="17"/>
      <c r="L1" s="17"/>
      <c r="M1" s="17"/>
    </row>
    <row r="2" spans="1:13" ht="12.75">
      <c r="A2" s="14" t="s">
        <v>0</v>
      </c>
      <c r="B2" s="14" t="s">
        <v>1</v>
      </c>
      <c r="C2" s="14" t="s">
        <v>2</v>
      </c>
      <c r="D2" s="41" t="s">
        <v>195</v>
      </c>
      <c r="E2" s="41" t="s">
        <v>196</v>
      </c>
      <c r="F2" s="4" t="s">
        <v>379</v>
      </c>
      <c r="G2" s="4" t="s">
        <v>416</v>
      </c>
      <c r="H2" s="3" t="s">
        <v>374</v>
      </c>
      <c r="I2" s="3" t="s">
        <v>370</v>
      </c>
      <c r="J2" s="3" t="s">
        <v>201</v>
      </c>
      <c r="K2" s="3" t="s">
        <v>853</v>
      </c>
      <c r="L2" s="3" t="s">
        <v>94</v>
      </c>
      <c r="M2" s="3" t="s">
        <v>95</v>
      </c>
    </row>
    <row r="3" spans="1:13" s="1" customFormat="1" ht="12.75">
      <c r="A3" s="4" t="s">
        <v>10</v>
      </c>
      <c r="B3" s="4" t="s">
        <v>11</v>
      </c>
      <c r="C3" s="4" t="s">
        <v>102</v>
      </c>
      <c r="D3" s="3" t="s">
        <v>44</v>
      </c>
      <c r="E3" s="238" t="s">
        <v>280</v>
      </c>
      <c r="F3" s="3" t="s">
        <v>44</v>
      </c>
      <c r="G3" s="3" t="s">
        <v>44</v>
      </c>
      <c r="H3" s="234" t="s">
        <v>397</v>
      </c>
      <c r="I3" s="3" t="s">
        <v>44</v>
      </c>
      <c r="J3" s="234" t="s">
        <v>44</v>
      </c>
      <c r="K3" s="23"/>
      <c r="L3" s="23">
        <v>0</v>
      </c>
      <c r="M3" s="26" t="s">
        <v>96</v>
      </c>
    </row>
    <row r="4" spans="1:13" s="1" customFormat="1" ht="12.75">
      <c r="A4" s="4" t="s">
        <v>5</v>
      </c>
      <c r="B4" s="4" t="s">
        <v>6</v>
      </c>
      <c r="C4" s="4" t="s">
        <v>7</v>
      </c>
      <c r="D4" s="234" t="s">
        <v>281</v>
      </c>
      <c r="E4" s="232" t="s">
        <v>44</v>
      </c>
      <c r="F4" s="234" t="s">
        <v>664</v>
      </c>
      <c r="G4" s="234">
        <v>32</v>
      </c>
      <c r="H4" s="3" t="s">
        <v>44</v>
      </c>
      <c r="I4" s="3" t="s">
        <v>396</v>
      </c>
      <c r="J4" s="229" t="s">
        <v>282</v>
      </c>
      <c r="K4" s="25"/>
      <c r="L4" s="25">
        <v>12.9</v>
      </c>
      <c r="M4" s="27" t="s">
        <v>97</v>
      </c>
    </row>
    <row r="5" spans="1:13" s="1" customFormat="1" ht="12.75">
      <c r="A5" s="4" t="s">
        <v>12</v>
      </c>
      <c r="B5" s="4" t="s">
        <v>13</v>
      </c>
      <c r="C5" s="4" t="s">
        <v>7</v>
      </c>
      <c r="D5" s="234">
        <v>261</v>
      </c>
      <c r="E5" s="3">
        <v>141</v>
      </c>
      <c r="F5" s="3">
        <v>101</v>
      </c>
      <c r="G5" s="3"/>
      <c r="H5" s="3">
        <v>140</v>
      </c>
      <c r="I5" s="3">
        <v>106</v>
      </c>
      <c r="J5" s="3"/>
      <c r="K5" s="38"/>
      <c r="L5" s="38">
        <v>488</v>
      </c>
      <c r="M5" s="38" t="s">
        <v>451</v>
      </c>
    </row>
    <row r="6" spans="1:13" ht="12.75">
      <c r="A6" s="21" t="s">
        <v>283</v>
      </c>
      <c r="B6" s="21" t="s">
        <v>107</v>
      </c>
      <c r="C6" s="21" t="s">
        <v>7</v>
      </c>
      <c r="D6" s="61">
        <v>371</v>
      </c>
      <c r="E6" s="6">
        <v>186</v>
      </c>
      <c r="F6" s="6">
        <v>209</v>
      </c>
      <c r="G6" s="6"/>
      <c r="H6" s="61">
        <v>427</v>
      </c>
      <c r="I6" s="5">
        <v>196</v>
      </c>
      <c r="J6" s="6">
        <v>227</v>
      </c>
      <c r="K6" s="3"/>
      <c r="L6" s="3">
        <v>818</v>
      </c>
      <c r="M6" s="3" t="s">
        <v>457</v>
      </c>
    </row>
    <row r="7" spans="1:13" ht="12.75">
      <c r="A7" s="21" t="s">
        <v>108</v>
      </c>
      <c r="B7" s="21" t="s">
        <v>294</v>
      </c>
      <c r="C7" s="21" t="s">
        <v>83</v>
      </c>
      <c r="D7" s="6"/>
      <c r="E7" s="6"/>
      <c r="F7" s="61">
        <v>793</v>
      </c>
      <c r="G7" s="6">
        <v>331</v>
      </c>
      <c r="H7" s="5">
        <v>520</v>
      </c>
      <c r="I7" s="5">
        <v>661</v>
      </c>
      <c r="J7" s="6">
        <v>367</v>
      </c>
      <c r="K7" s="3"/>
      <c r="L7" s="3">
        <v>1879</v>
      </c>
      <c r="M7" s="3" t="s">
        <v>666</v>
      </c>
    </row>
    <row r="8" spans="1:13" ht="12.75">
      <c r="A8" s="21" t="s">
        <v>8</v>
      </c>
      <c r="B8" s="21" t="s">
        <v>400</v>
      </c>
      <c r="C8" s="21" t="s">
        <v>307</v>
      </c>
      <c r="D8" s="7"/>
      <c r="E8" s="7"/>
      <c r="F8" s="5">
        <v>152</v>
      </c>
      <c r="G8" s="5">
        <v>129</v>
      </c>
      <c r="H8" s="5">
        <v>120</v>
      </c>
      <c r="I8" s="5"/>
      <c r="J8" s="3"/>
      <c r="K8" s="3">
        <v>-1</v>
      </c>
      <c r="L8" s="3">
        <f aca="true" t="shared" si="0" ref="L8:L39">SUM(D8:J8)</f>
        <v>401</v>
      </c>
      <c r="M8" s="69">
        <v>6</v>
      </c>
    </row>
    <row r="9" spans="1:13" ht="12.75">
      <c r="A9" s="21" t="s">
        <v>114</v>
      </c>
      <c r="B9" s="21" t="s">
        <v>115</v>
      </c>
      <c r="C9" s="21" t="s">
        <v>7</v>
      </c>
      <c r="D9" s="6"/>
      <c r="E9" s="6">
        <v>207</v>
      </c>
      <c r="F9" s="6">
        <v>223</v>
      </c>
      <c r="G9" s="6"/>
      <c r="H9" s="5"/>
      <c r="I9" s="5">
        <v>190</v>
      </c>
      <c r="J9" s="6"/>
      <c r="K9" s="3">
        <v>-1</v>
      </c>
      <c r="L9" s="3">
        <f t="shared" si="0"/>
        <v>620</v>
      </c>
      <c r="M9" s="69">
        <v>7</v>
      </c>
    </row>
    <row r="10" spans="1:13" ht="12.75">
      <c r="A10" s="21" t="s">
        <v>8</v>
      </c>
      <c r="B10" s="21" t="s">
        <v>52</v>
      </c>
      <c r="C10" s="21" t="s">
        <v>290</v>
      </c>
      <c r="D10" s="6"/>
      <c r="E10" s="6">
        <v>213</v>
      </c>
      <c r="F10" s="6">
        <v>244</v>
      </c>
      <c r="G10" s="6">
        <v>178</v>
      </c>
      <c r="H10" s="5"/>
      <c r="I10" s="5"/>
      <c r="J10" s="6"/>
      <c r="K10" s="3">
        <v>-1</v>
      </c>
      <c r="L10" s="3">
        <f t="shared" si="0"/>
        <v>635</v>
      </c>
      <c r="M10" s="69">
        <v>8</v>
      </c>
    </row>
    <row r="11" spans="1:17" ht="12.75">
      <c r="A11" s="21" t="s">
        <v>285</v>
      </c>
      <c r="B11" s="21" t="s">
        <v>286</v>
      </c>
      <c r="C11" s="21" t="s">
        <v>222</v>
      </c>
      <c r="D11" s="6">
        <v>440</v>
      </c>
      <c r="E11" s="6">
        <v>295</v>
      </c>
      <c r="F11" s="6"/>
      <c r="G11" s="6"/>
      <c r="H11" s="5"/>
      <c r="I11" s="5">
        <v>285</v>
      </c>
      <c r="J11" s="6"/>
      <c r="K11" s="3">
        <v>-1</v>
      </c>
      <c r="L11" s="3">
        <f t="shared" si="0"/>
        <v>1020</v>
      </c>
      <c r="M11" s="69">
        <v>9</v>
      </c>
      <c r="N11" s="15"/>
      <c r="P11" s="15"/>
      <c r="Q11" s="15"/>
    </row>
    <row r="12" spans="1:17" ht="12.75">
      <c r="A12" s="21" t="s">
        <v>287</v>
      </c>
      <c r="B12" s="21" t="s">
        <v>288</v>
      </c>
      <c r="C12" s="21" t="s">
        <v>222</v>
      </c>
      <c r="D12" s="6">
        <v>472</v>
      </c>
      <c r="E12" s="6">
        <v>356</v>
      </c>
      <c r="F12" s="6"/>
      <c r="G12" s="6"/>
      <c r="H12" s="5"/>
      <c r="I12" s="5">
        <v>299</v>
      </c>
      <c r="J12" s="6"/>
      <c r="K12" s="3">
        <v>-1</v>
      </c>
      <c r="L12" s="3">
        <f t="shared" si="0"/>
        <v>1127</v>
      </c>
      <c r="M12" s="69">
        <v>10</v>
      </c>
      <c r="N12" s="15"/>
      <c r="P12" s="15"/>
      <c r="Q12" s="15"/>
    </row>
    <row r="13" spans="1:17" ht="12.75">
      <c r="A13" s="21" t="s">
        <v>56</v>
      </c>
      <c r="B13" s="21" t="s">
        <v>665</v>
      </c>
      <c r="C13" s="21" t="s">
        <v>7</v>
      </c>
      <c r="D13" s="5"/>
      <c r="E13" s="5">
        <v>566</v>
      </c>
      <c r="F13" s="5">
        <v>384</v>
      </c>
      <c r="G13" s="5"/>
      <c r="H13" s="3"/>
      <c r="I13" s="5">
        <v>334</v>
      </c>
      <c r="J13" s="5"/>
      <c r="K13" s="3">
        <v>-1</v>
      </c>
      <c r="L13" s="3">
        <f t="shared" si="0"/>
        <v>1284</v>
      </c>
      <c r="M13" s="69">
        <v>11</v>
      </c>
      <c r="N13" s="44"/>
      <c r="P13" s="15"/>
      <c r="Q13" s="15"/>
    </row>
    <row r="14" spans="1:17" ht="12.75">
      <c r="A14" s="21" t="s">
        <v>125</v>
      </c>
      <c r="B14" s="21" t="s">
        <v>126</v>
      </c>
      <c r="C14" s="21" t="s">
        <v>299</v>
      </c>
      <c r="D14" s="6"/>
      <c r="E14" s="6">
        <v>553</v>
      </c>
      <c r="F14" s="6">
        <v>533</v>
      </c>
      <c r="G14" s="6">
        <v>453</v>
      </c>
      <c r="H14" s="5"/>
      <c r="I14" s="5"/>
      <c r="J14" s="6"/>
      <c r="K14" s="3">
        <v>-1</v>
      </c>
      <c r="L14" s="3">
        <f t="shared" si="0"/>
        <v>1539</v>
      </c>
      <c r="M14" s="69">
        <v>12</v>
      </c>
      <c r="N14" s="15"/>
      <c r="P14" s="15"/>
      <c r="Q14" s="15"/>
    </row>
    <row r="15" spans="1:17" ht="12.75">
      <c r="A15" s="21" t="s">
        <v>109</v>
      </c>
      <c r="B15" s="21" t="s">
        <v>110</v>
      </c>
      <c r="C15" s="21" t="s">
        <v>7</v>
      </c>
      <c r="D15" s="6"/>
      <c r="E15" s="6">
        <v>104</v>
      </c>
      <c r="F15" s="6"/>
      <c r="G15" s="6"/>
      <c r="H15" s="5"/>
      <c r="I15" s="5">
        <v>136</v>
      </c>
      <c r="J15" s="6"/>
      <c r="K15" s="3">
        <v>-2</v>
      </c>
      <c r="L15" s="3">
        <f t="shared" si="0"/>
        <v>240</v>
      </c>
      <c r="M15" s="69">
        <v>13</v>
      </c>
      <c r="P15" s="15"/>
      <c r="Q15" s="15"/>
    </row>
    <row r="16" spans="1:17" ht="12.75">
      <c r="A16" s="21" t="s">
        <v>398</v>
      </c>
      <c r="B16" s="21" t="s">
        <v>399</v>
      </c>
      <c r="C16" s="21" t="s">
        <v>307</v>
      </c>
      <c r="D16" s="5"/>
      <c r="E16" s="5"/>
      <c r="F16" s="5"/>
      <c r="G16" s="5"/>
      <c r="H16" s="18">
        <v>187</v>
      </c>
      <c r="I16" s="5">
        <v>208</v>
      </c>
      <c r="J16" s="5"/>
      <c r="K16" s="3">
        <v>-2</v>
      </c>
      <c r="L16" s="3">
        <f t="shared" si="0"/>
        <v>395</v>
      </c>
      <c r="M16" s="69">
        <v>14</v>
      </c>
      <c r="N16" s="15"/>
      <c r="P16" s="15"/>
      <c r="Q16" s="15"/>
    </row>
    <row r="17" spans="1:17" ht="12.75">
      <c r="A17" s="21" t="s">
        <v>508</v>
      </c>
      <c r="B17" s="21" t="s">
        <v>667</v>
      </c>
      <c r="C17" s="21" t="s">
        <v>668</v>
      </c>
      <c r="D17" s="7"/>
      <c r="E17" s="7"/>
      <c r="F17" s="5">
        <v>211</v>
      </c>
      <c r="G17" s="5">
        <v>194</v>
      </c>
      <c r="H17" s="7"/>
      <c r="I17" s="7"/>
      <c r="J17" s="4"/>
      <c r="K17" s="30">
        <v>-2</v>
      </c>
      <c r="L17" s="3">
        <f t="shared" si="0"/>
        <v>405</v>
      </c>
      <c r="M17" s="69">
        <v>15</v>
      </c>
      <c r="N17" s="44"/>
      <c r="P17" s="44"/>
      <c r="Q17" s="15"/>
    </row>
    <row r="18" spans="1:17" ht="12.75">
      <c r="A18" s="21" t="s">
        <v>404</v>
      </c>
      <c r="B18" s="21" t="s">
        <v>462</v>
      </c>
      <c r="C18" s="21" t="s">
        <v>669</v>
      </c>
      <c r="D18" s="7"/>
      <c r="E18" s="7"/>
      <c r="F18" s="29">
        <v>227</v>
      </c>
      <c r="G18" s="5">
        <v>194</v>
      </c>
      <c r="H18" s="5"/>
      <c r="I18" s="7"/>
      <c r="J18" s="4"/>
      <c r="K18" s="30">
        <v>-2</v>
      </c>
      <c r="L18" s="3">
        <f t="shared" si="0"/>
        <v>421</v>
      </c>
      <c r="M18" s="69">
        <v>16</v>
      </c>
      <c r="N18" s="44"/>
      <c r="P18" s="44"/>
      <c r="Q18" s="15"/>
    </row>
    <row r="19" spans="1:17" ht="12.75">
      <c r="A19" s="21" t="s">
        <v>670</v>
      </c>
      <c r="B19" s="21" t="s">
        <v>672</v>
      </c>
      <c r="C19" s="21" t="s">
        <v>671</v>
      </c>
      <c r="D19" s="7"/>
      <c r="E19" s="7"/>
      <c r="F19" s="29">
        <v>414</v>
      </c>
      <c r="G19" s="29">
        <v>113</v>
      </c>
      <c r="H19" s="7"/>
      <c r="I19" s="7"/>
      <c r="J19" s="4"/>
      <c r="K19" s="30">
        <v>-2</v>
      </c>
      <c r="L19" s="3">
        <f t="shared" si="0"/>
        <v>527</v>
      </c>
      <c r="M19" s="69">
        <v>17</v>
      </c>
      <c r="P19" s="44"/>
      <c r="Q19" s="15"/>
    </row>
    <row r="20" spans="1:17" ht="12.75">
      <c r="A20" s="21" t="s">
        <v>51</v>
      </c>
      <c r="B20" s="21" t="s">
        <v>291</v>
      </c>
      <c r="C20" s="7" t="s">
        <v>292</v>
      </c>
      <c r="D20" s="6"/>
      <c r="E20" s="6">
        <v>300</v>
      </c>
      <c r="F20" s="6">
        <v>301</v>
      </c>
      <c r="G20" s="6"/>
      <c r="H20" s="5"/>
      <c r="I20" s="5"/>
      <c r="J20" s="6"/>
      <c r="K20" s="3">
        <v>-2</v>
      </c>
      <c r="L20" s="3">
        <f t="shared" si="0"/>
        <v>601</v>
      </c>
      <c r="M20" s="69">
        <v>18</v>
      </c>
      <c r="N20" s="44"/>
      <c r="P20" s="15"/>
      <c r="Q20" s="15"/>
    </row>
    <row r="21" spans="1:17" ht="12.75">
      <c r="A21" s="21" t="s">
        <v>70</v>
      </c>
      <c r="B21" s="21" t="s">
        <v>295</v>
      </c>
      <c r="C21" s="21" t="s">
        <v>222</v>
      </c>
      <c r="D21" s="6"/>
      <c r="E21" s="6">
        <v>377</v>
      </c>
      <c r="F21" s="6"/>
      <c r="G21" s="6"/>
      <c r="H21" s="5"/>
      <c r="I21" s="5">
        <v>235</v>
      </c>
      <c r="J21" s="6"/>
      <c r="K21" s="3">
        <v>-2</v>
      </c>
      <c r="L21" s="3">
        <f t="shared" si="0"/>
        <v>612</v>
      </c>
      <c r="M21" s="69">
        <v>19</v>
      </c>
      <c r="N21" s="44"/>
      <c r="P21" s="44"/>
      <c r="Q21" s="15"/>
    </row>
    <row r="22" spans="1:17" ht="12.75">
      <c r="A22" s="21" t="s">
        <v>626</v>
      </c>
      <c r="B22" s="21" t="s">
        <v>674</v>
      </c>
      <c r="C22" s="21" t="s">
        <v>490</v>
      </c>
      <c r="D22" s="7"/>
      <c r="E22" s="7"/>
      <c r="F22" s="47">
        <v>315</v>
      </c>
      <c r="G22" s="7">
        <v>347</v>
      </c>
      <c r="H22" s="7"/>
      <c r="I22" s="7"/>
      <c r="J22" s="4"/>
      <c r="K22" s="30">
        <v>-2</v>
      </c>
      <c r="L22" s="3">
        <f t="shared" si="0"/>
        <v>662</v>
      </c>
      <c r="M22" s="69">
        <v>20</v>
      </c>
      <c r="N22" s="44"/>
      <c r="P22" s="15"/>
      <c r="Q22" s="15"/>
    </row>
    <row r="23" spans="1:17" ht="12.75">
      <c r="A23" s="7" t="s">
        <v>40</v>
      </c>
      <c r="B23" s="7" t="s">
        <v>284</v>
      </c>
      <c r="C23" s="7" t="s">
        <v>222</v>
      </c>
      <c r="D23" s="6">
        <v>371</v>
      </c>
      <c r="E23" s="6">
        <v>306</v>
      </c>
      <c r="F23" s="6"/>
      <c r="G23" s="6"/>
      <c r="H23" s="5"/>
      <c r="I23" s="5"/>
      <c r="J23" s="6"/>
      <c r="K23" s="3">
        <v>-2</v>
      </c>
      <c r="L23" s="3">
        <f t="shared" si="0"/>
        <v>677</v>
      </c>
      <c r="M23" s="69">
        <v>21</v>
      </c>
      <c r="N23" s="44"/>
      <c r="P23" s="15"/>
      <c r="Q23" s="15"/>
    </row>
    <row r="24" spans="1:17" ht="12.75">
      <c r="A24" s="21" t="s">
        <v>621</v>
      </c>
      <c r="B24" s="21" t="s">
        <v>673</v>
      </c>
      <c r="C24" s="21" t="s">
        <v>490</v>
      </c>
      <c r="D24" s="7"/>
      <c r="E24" s="7"/>
      <c r="F24" s="47">
        <v>482</v>
      </c>
      <c r="G24" s="47">
        <v>226</v>
      </c>
      <c r="H24" s="7"/>
      <c r="I24" s="7"/>
      <c r="J24" s="4"/>
      <c r="K24" s="30">
        <v>-2</v>
      </c>
      <c r="L24" s="3">
        <f t="shared" si="0"/>
        <v>708</v>
      </c>
      <c r="M24" s="69">
        <v>22</v>
      </c>
      <c r="N24" s="44"/>
      <c r="P24" s="44"/>
      <c r="Q24" s="15"/>
    </row>
    <row r="25" spans="1:17" ht="12.75">
      <c r="A25" s="21" t="s">
        <v>109</v>
      </c>
      <c r="B25" s="21" t="s">
        <v>289</v>
      </c>
      <c r="C25" s="21" t="s">
        <v>222</v>
      </c>
      <c r="D25" s="6">
        <v>472</v>
      </c>
      <c r="E25" s="6">
        <v>308</v>
      </c>
      <c r="F25" s="6"/>
      <c r="G25" s="6"/>
      <c r="H25" s="5"/>
      <c r="I25" s="5"/>
      <c r="J25" s="6"/>
      <c r="K25" s="3">
        <v>-2</v>
      </c>
      <c r="L25" s="3">
        <f t="shared" si="0"/>
        <v>780</v>
      </c>
      <c r="M25" s="69">
        <v>23</v>
      </c>
      <c r="N25" s="44"/>
      <c r="P25" s="15"/>
      <c r="Q25" s="15"/>
    </row>
    <row r="26" spans="1:17" ht="12.75">
      <c r="A26" s="21" t="s">
        <v>85</v>
      </c>
      <c r="B26" s="21" t="s">
        <v>676</v>
      </c>
      <c r="C26" s="21" t="s">
        <v>651</v>
      </c>
      <c r="D26" s="7"/>
      <c r="E26" s="7"/>
      <c r="F26" s="5">
        <v>421</v>
      </c>
      <c r="G26" s="5">
        <v>460</v>
      </c>
      <c r="H26" s="7"/>
      <c r="I26" s="7"/>
      <c r="J26" s="4"/>
      <c r="K26" s="30">
        <v>-2</v>
      </c>
      <c r="L26" s="3">
        <f t="shared" si="0"/>
        <v>881</v>
      </c>
      <c r="M26" s="69">
        <v>24</v>
      </c>
      <c r="N26" s="44"/>
      <c r="P26" s="44"/>
      <c r="Q26" s="15"/>
    </row>
    <row r="27" spans="1:17" ht="12.75">
      <c r="A27" s="21" t="s">
        <v>297</v>
      </c>
      <c r="B27" s="21" t="s">
        <v>298</v>
      </c>
      <c r="C27" s="21" t="s">
        <v>299</v>
      </c>
      <c r="D27" s="6"/>
      <c r="E27" s="6">
        <v>537</v>
      </c>
      <c r="F27" s="6"/>
      <c r="G27" s="6"/>
      <c r="H27" s="5"/>
      <c r="I27" s="5"/>
      <c r="J27" s="6">
        <v>453</v>
      </c>
      <c r="K27" s="3">
        <v>-2</v>
      </c>
      <c r="L27" s="3">
        <f t="shared" si="0"/>
        <v>990</v>
      </c>
      <c r="M27" s="69">
        <v>25</v>
      </c>
      <c r="N27" s="44"/>
      <c r="P27" s="44"/>
      <c r="Q27" s="15"/>
    </row>
    <row r="28" spans="1:17" ht="12.75">
      <c r="A28" s="21" t="s">
        <v>300</v>
      </c>
      <c r="B28" s="21" t="s">
        <v>10</v>
      </c>
      <c r="C28" s="21" t="s">
        <v>292</v>
      </c>
      <c r="D28" s="5"/>
      <c r="E28" s="5">
        <v>609</v>
      </c>
      <c r="F28" s="5">
        <v>501</v>
      </c>
      <c r="G28" s="5"/>
      <c r="H28" s="3"/>
      <c r="I28" s="5"/>
      <c r="J28" s="5"/>
      <c r="K28" s="3">
        <v>-2</v>
      </c>
      <c r="L28" s="3">
        <f t="shared" si="0"/>
        <v>1110</v>
      </c>
      <c r="M28" s="69">
        <v>26</v>
      </c>
      <c r="N28" s="44"/>
      <c r="P28" s="44"/>
      <c r="Q28" s="15"/>
    </row>
    <row r="29" spans="1:17" ht="12.75">
      <c r="A29" s="21" t="s">
        <v>677</v>
      </c>
      <c r="B29" s="21" t="s">
        <v>678</v>
      </c>
      <c r="C29" s="21" t="s">
        <v>538</v>
      </c>
      <c r="D29" s="7"/>
      <c r="E29" s="7"/>
      <c r="F29" s="29">
        <v>793</v>
      </c>
      <c r="G29" s="5">
        <v>590</v>
      </c>
      <c r="H29" s="5"/>
      <c r="I29" s="5"/>
      <c r="J29" s="3"/>
      <c r="K29" s="3">
        <v>-2</v>
      </c>
      <c r="L29" s="3">
        <f t="shared" si="0"/>
        <v>1383</v>
      </c>
      <c r="M29" s="69">
        <v>27</v>
      </c>
      <c r="N29" s="44"/>
      <c r="P29" s="44"/>
      <c r="Q29" s="15"/>
    </row>
    <row r="30" spans="1:17" ht="12.75">
      <c r="A30" s="21" t="s">
        <v>521</v>
      </c>
      <c r="B30" s="21" t="s">
        <v>679</v>
      </c>
      <c r="C30" s="21" t="s">
        <v>651</v>
      </c>
      <c r="D30" s="7"/>
      <c r="E30" s="7"/>
      <c r="F30" s="29">
        <v>901</v>
      </c>
      <c r="G30" s="5">
        <v>663</v>
      </c>
      <c r="H30" s="7"/>
      <c r="I30" s="7"/>
      <c r="J30" s="4"/>
      <c r="K30" s="30">
        <v>-2</v>
      </c>
      <c r="L30" s="3">
        <f t="shared" si="0"/>
        <v>1564</v>
      </c>
      <c r="M30" s="69">
        <v>28</v>
      </c>
      <c r="N30" s="44"/>
      <c r="P30" s="44"/>
      <c r="Q30" s="15"/>
    </row>
    <row r="31" spans="1:17" ht="12.75">
      <c r="A31" s="21" t="s">
        <v>31</v>
      </c>
      <c r="B31" s="21" t="s">
        <v>675</v>
      </c>
      <c r="C31" s="21" t="s">
        <v>490</v>
      </c>
      <c r="D31" s="5"/>
      <c r="E31" s="5"/>
      <c r="F31" s="5">
        <v>1184</v>
      </c>
      <c r="G31" s="5">
        <v>454</v>
      </c>
      <c r="H31" s="3"/>
      <c r="I31" s="5"/>
      <c r="J31" s="5"/>
      <c r="K31" s="3">
        <v>-2</v>
      </c>
      <c r="L31" s="3">
        <f t="shared" si="0"/>
        <v>1638</v>
      </c>
      <c r="M31" s="69">
        <v>29</v>
      </c>
      <c r="N31" s="44"/>
      <c r="O31" s="44"/>
      <c r="P31" s="44"/>
      <c r="Q31" s="15"/>
    </row>
    <row r="32" spans="1:17" ht="12.75">
      <c r="A32" s="21" t="s">
        <v>670</v>
      </c>
      <c r="B32" s="21" t="s">
        <v>680</v>
      </c>
      <c r="C32" s="21" t="s">
        <v>681</v>
      </c>
      <c r="D32" s="7"/>
      <c r="E32" s="7"/>
      <c r="F32" s="29">
        <v>175</v>
      </c>
      <c r="G32" s="7"/>
      <c r="H32" s="7"/>
      <c r="I32" s="7"/>
      <c r="J32" s="4"/>
      <c r="K32" s="30">
        <v>-3</v>
      </c>
      <c r="L32" s="3">
        <f t="shared" si="0"/>
        <v>175</v>
      </c>
      <c r="M32" s="69">
        <v>30</v>
      </c>
      <c r="N32" s="44"/>
      <c r="O32" s="44"/>
      <c r="P32" s="15"/>
      <c r="Q32" s="15"/>
    </row>
    <row r="33" spans="1:17" ht="12.75">
      <c r="A33" s="21" t="s">
        <v>682</v>
      </c>
      <c r="B33" s="21" t="s">
        <v>683</v>
      </c>
      <c r="C33" s="21" t="s">
        <v>502</v>
      </c>
      <c r="D33" s="7"/>
      <c r="E33" s="7"/>
      <c r="F33" s="29">
        <v>200</v>
      </c>
      <c r="G33" s="7"/>
      <c r="H33" s="7"/>
      <c r="I33" s="7"/>
      <c r="J33" s="4"/>
      <c r="K33" s="30">
        <v>-3</v>
      </c>
      <c r="L33" s="3">
        <f t="shared" si="0"/>
        <v>200</v>
      </c>
      <c r="M33" s="69">
        <v>31</v>
      </c>
      <c r="N33" s="44"/>
      <c r="O33" s="44"/>
      <c r="P33" s="44"/>
      <c r="Q33" s="15"/>
    </row>
    <row r="34" spans="1:17" ht="12.75">
      <c r="A34" s="21" t="s">
        <v>124</v>
      </c>
      <c r="B34" s="21" t="s">
        <v>390</v>
      </c>
      <c r="C34" s="7"/>
      <c r="D34" s="7"/>
      <c r="E34" s="7"/>
      <c r="F34" s="5"/>
      <c r="G34" s="5"/>
      <c r="H34" s="5">
        <v>240</v>
      </c>
      <c r="I34" s="5"/>
      <c r="J34" s="4"/>
      <c r="K34" s="3">
        <v>-3</v>
      </c>
      <c r="L34" s="3">
        <f t="shared" si="0"/>
        <v>240</v>
      </c>
      <c r="M34" s="69">
        <v>32</v>
      </c>
      <c r="N34" s="44"/>
      <c r="O34" s="44"/>
      <c r="P34" s="44"/>
      <c r="Q34" s="15"/>
    </row>
    <row r="35" spans="1:17" ht="12.75">
      <c r="A35" s="21" t="s">
        <v>684</v>
      </c>
      <c r="B35" s="21" t="s">
        <v>6</v>
      </c>
      <c r="C35" s="21" t="s">
        <v>685</v>
      </c>
      <c r="D35" s="7"/>
      <c r="E35" s="7"/>
      <c r="F35" s="29">
        <v>255</v>
      </c>
      <c r="G35" s="7"/>
      <c r="H35" s="7"/>
      <c r="I35" s="7"/>
      <c r="J35" s="4"/>
      <c r="K35" s="30">
        <v>-3</v>
      </c>
      <c r="L35" s="3">
        <f t="shared" si="0"/>
        <v>255</v>
      </c>
      <c r="M35" s="69">
        <v>33</v>
      </c>
      <c r="N35" s="15"/>
      <c r="O35" s="44"/>
      <c r="P35" s="44"/>
      <c r="Q35" s="15"/>
    </row>
    <row r="36" spans="1:17" ht="12.75">
      <c r="A36" s="21" t="s">
        <v>33</v>
      </c>
      <c r="B36" s="21" t="s">
        <v>686</v>
      </c>
      <c r="C36" s="21" t="s">
        <v>687</v>
      </c>
      <c r="D36" s="7"/>
      <c r="E36" s="7"/>
      <c r="F36" s="29">
        <v>264</v>
      </c>
      <c r="G36" s="7"/>
      <c r="H36" s="7"/>
      <c r="I36" s="7"/>
      <c r="J36" s="4"/>
      <c r="K36" s="30">
        <v>-3</v>
      </c>
      <c r="L36" s="3">
        <f t="shared" si="0"/>
        <v>264</v>
      </c>
      <c r="M36" s="69">
        <v>34</v>
      </c>
      <c r="N36" s="44"/>
      <c r="O36" s="44"/>
      <c r="P36" s="44"/>
      <c r="Q36" s="15"/>
    </row>
    <row r="37" spans="1:17" ht="12.75">
      <c r="A37" s="21" t="s">
        <v>473</v>
      </c>
      <c r="B37" s="21" t="s">
        <v>688</v>
      </c>
      <c r="C37" s="21" t="s">
        <v>502</v>
      </c>
      <c r="D37" s="7"/>
      <c r="E37" s="7"/>
      <c r="F37" s="29">
        <v>270</v>
      </c>
      <c r="G37" s="7"/>
      <c r="H37" s="7"/>
      <c r="I37" s="7"/>
      <c r="J37" s="4"/>
      <c r="K37" s="30">
        <v>-3</v>
      </c>
      <c r="L37" s="3">
        <f t="shared" si="0"/>
        <v>270</v>
      </c>
      <c r="M37" s="69">
        <v>35</v>
      </c>
      <c r="N37" s="44"/>
      <c r="O37" s="44"/>
      <c r="P37" s="44"/>
      <c r="Q37" s="15"/>
    </row>
    <row r="38" spans="1:17" ht="12.75">
      <c r="A38" s="21" t="s">
        <v>122</v>
      </c>
      <c r="B38" s="21" t="s">
        <v>293</v>
      </c>
      <c r="C38" s="7" t="s">
        <v>66</v>
      </c>
      <c r="D38" s="6"/>
      <c r="E38" s="6">
        <v>322</v>
      </c>
      <c r="F38" s="6"/>
      <c r="G38" s="6"/>
      <c r="H38" s="5"/>
      <c r="I38" s="5"/>
      <c r="J38" s="6"/>
      <c r="K38" s="3">
        <v>-3</v>
      </c>
      <c r="L38" s="3">
        <f t="shared" si="0"/>
        <v>322</v>
      </c>
      <c r="M38" s="69">
        <v>36</v>
      </c>
      <c r="N38" s="44"/>
      <c r="O38" s="44"/>
      <c r="P38" s="15"/>
      <c r="Q38" s="15"/>
    </row>
    <row r="39" spans="1:13" ht="12.75">
      <c r="A39" s="21" t="s">
        <v>34</v>
      </c>
      <c r="B39" s="21" t="s">
        <v>118</v>
      </c>
      <c r="C39" s="21" t="s">
        <v>123</v>
      </c>
      <c r="D39" s="5"/>
      <c r="E39" s="5"/>
      <c r="F39" s="5"/>
      <c r="G39" s="5"/>
      <c r="H39" s="3"/>
      <c r="I39" s="5">
        <v>324</v>
      </c>
      <c r="J39" s="5"/>
      <c r="K39" s="3">
        <v>-3</v>
      </c>
      <c r="L39" s="3">
        <f t="shared" si="0"/>
        <v>324</v>
      </c>
      <c r="M39" s="69">
        <v>37</v>
      </c>
    </row>
    <row r="40" spans="1:13" ht="12.75">
      <c r="A40" s="21" t="s">
        <v>689</v>
      </c>
      <c r="B40" s="21" t="s">
        <v>690</v>
      </c>
      <c r="C40" s="21" t="s">
        <v>502</v>
      </c>
      <c r="D40" s="7"/>
      <c r="E40" s="7"/>
      <c r="F40" s="29">
        <v>333</v>
      </c>
      <c r="G40" s="7"/>
      <c r="H40" s="7"/>
      <c r="I40" s="7"/>
      <c r="J40" s="4"/>
      <c r="K40" s="30">
        <v>-3</v>
      </c>
      <c r="L40" s="3">
        <f aca="true" t="shared" si="1" ref="L40:L56">SUM(D40:J40)</f>
        <v>333</v>
      </c>
      <c r="M40" s="69">
        <v>38</v>
      </c>
    </row>
    <row r="41" spans="1:13" ht="12.75">
      <c r="A41" s="21" t="s">
        <v>691</v>
      </c>
      <c r="B41" s="21" t="s">
        <v>692</v>
      </c>
      <c r="C41" s="21" t="s">
        <v>502</v>
      </c>
      <c r="D41" s="7"/>
      <c r="E41" s="7"/>
      <c r="F41" s="29">
        <v>359</v>
      </c>
      <c r="G41" s="7"/>
      <c r="H41" s="7"/>
      <c r="I41" s="7"/>
      <c r="J41" s="4"/>
      <c r="K41" s="30">
        <v>-3</v>
      </c>
      <c r="L41" s="3">
        <f t="shared" si="1"/>
        <v>359</v>
      </c>
      <c r="M41" s="69">
        <v>39</v>
      </c>
    </row>
    <row r="42" spans="1:13" ht="12.75">
      <c r="A42" s="21" t="s">
        <v>116</v>
      </c>
      <c r="B42" s="21" t="s">
        <v>119</v>
      </c>
      <c r="C42" s="21" t="s">
        <v>123</v>
      </c>
      <c r="D42" s="7"/>
      <c r="E42" s="7"/>
      <c r="F42" s="5"/>
      <c r="G42" s="5"/>
      <c r="H42" s="5"/>
      <c r="I42" s="5">
        <v>364</v>
      </c>
      <c r="J42" s="4"/>
      <c r="K42" s="3">
        <v>-3</v>
      </c>
      <c r="L42" s="3">
        <f t="shared" si="1"/>
        <v>364</v>
      </c>
      <c r="M42" s="69">
        <v>40</v>
      </c>
    </row>
    <row r="43" spans="1:13" ht="12.75">
      <c r="A43" s="21" t="s">
        <v>40</v>
      </c>
      <c r="B43" s="21" t="s">
        <v>296</v>
      </c>
      <c r="C43" s="21" t="s">
        <v>292</v>
      </c>
      <c r="D43" s="6"/>
      <c r="E43" s="6">
        <v>407</v>
      </c>
      <c r="F43" s="6"/>
      <c r="G43" s="6"/>
      <c r="H43" s="5"/>
      <c r="I43" s="5"/>
      <c r="J43" s="6"/>
      <c r="K43" s="3">
        <v>-3</v>
      </c>
      <c r="L43" s="3">
        <f t="shared" si="1"/>
        <v>407</v>
      </c>
      <c r="M43" s="69">
        <v>41</v>
      </c>
    </row>
    <row r="44" spans="1:13" s="15" customFormat="1" ht="12.75">
      <c r="A44" s="21" t="s">
        <v>149</v>
      </c>
      <c r="B44" s="21" t="s">
        <v>693</v>
      </c>
      <c r="C44" s="21" t="s">
        <v>694</v>
      </c>
      <c r="D44" s="7"/>
      <c r="E44" s="7"/>
      <c r="F44" s="5">
        <v>422</v>
      </c>
      <c r="G44" s="7"/>
      <c r="H44" s="7"/>
      <c r="I44" s="7"/>
      <c r="J44" s="7"/>
      <c r="K44" s="30">
        <v>-3</v>
      </c>
      <c r="L44" s="3">
        <f t="shared" si="1"/>
        <v>422</v>
      </c>
      <c r="M44" s="69">
        <v>42</v>
      </c>
    </row>
    <row r="45" spans="1:13" s="15" customFormat="1" ht="12.75">
      <c r="A45" s="21" t="s">
        <v>404</v>
      </c>
      <c r="B45" s="21" t="s">
        <v>695</v>
      </c>
      <c r="C45" s="21" t="s">
        <v>502</v>
      </c>
      <c r="D45" s="7"/>
      <c r="E45" s="7"/>
      <c r="F45" s="47">
        <v>441</v>
      </c>
      <c r="G45" s="7"/>
      <c r="H45" s="7"/>
      <c r="I45" s="7"/>
      <c r="J45" s="7"/>
      <c r="K45" s="3">
        <v>-3</v>
      </c>
      <c r="L45" s="3">
        <f t="shared" si="1"/>
        <v>441</v>
      </c>
      <c r="M45" s="69">
        <v>43</v>
      </c>
    </row>
    <row r="46" spans="1:13" s="15" customFormat="1" ht="12.75">
      <c r="A46" s="21" t="s">
        <v>84</v>
      </c>
      <c r="B46" s="21" t="s">
        <v>117</v>
      </c>
      <c r="C46" s="21" t="s">
        <v>448</v>
      </c>
      <c r="D46" s="7"/>
      <c r="E46" s="7"/>
      <c r="F46" s="47">
        <v>464</v>
      </c>
      <c r="G46" s="7"/>
      <c r="H46" s="7"/>
      <c r="I46" s="7"/>
      <c r="J46" s="4"/>
      <c r="K46" s="30">
        <v>-3</v>
      </c>
      <c r="L46" s="3">
        <f t="shared" si="1"/>
        <v>464</v>
      </c>
      <c r="M46" s="69">
        <v>44</v>
      </c>
    </row>
    <row r="47" spans="1:13" s="15" customFormat="1" ht="12.75">
      <c r="A47" s="21" t="s">
        <v>318</v>
      </c>
      <c r="B47" s="21" t="s">
        <v>593</v>
      </c>
      <c r="C47" s="21" t="s">
        <v>492</v>
      </c>
      <c r="D47" s="7"/>
      <c r="E47" s="7"/>
      <c r="F47" s="47">
        <v>468</v>
      </c>
      <c r="G47" s="7"/>
      <c r="H47" s="7"/>
      <c r="I47" s="7"/>
      <c r="J47" s="4"/>
      <c r="K47" s="30">
        <v>-3</v>
      </c>
      <c r="L47" s="3">
        <f t="shared" si="1"/>
        <v>468</v>
      </c>
      <c r="M47" s="69">
        <v>45</v>
      </c>
    </row>
    <row r="48" spans="1:13" s="15" customFormat="1" ht="12.75">
      <c r="A48" s="21" t="s">
        <v>404</v>
      </c>
      <c r="B48" s="21" t="s">
        <v>696</v>
      </c>
      <c r="C48" s="21" t="s">
        <v>436</v>
      </c>
      <c r="D48" s="7"/>
      <c r="E48" s="7"/>
      <c r="F48" s="47">
        <v>476</v>
      </c>
      <c r="G48" s="7"/>
      <c r="H48" s="7"/>
      <c r="I48" s="7"/>
      <c r="J48" s="4"/>
      <c r="K48" s="30">
        <v>-3</v>
      </c>
      <c r="L48" s="3">
        <f t="shared" si="1"/>
        <v>476</v>
      </c>
      <c r="M48" s="69">
        <v>46</v>
      </c>
    </row>
    <row r="49" spans="1:13" ht="12.75">
      <c r="A49" s="21" t="s">
        <v>697</v>
      </c>
      <c r="B49" s="21" t="s">
        <v>698</v>
      </c>
      <c r="C49" s="21" t="s">
        <v>555</v>
      </c>
      <c r="D49" s="7"/>
      <c r="E49" s="7"/>
      <c r="F49" s="47">
        <v>515</v>
      </c>
      <c r="G49" s="7"/>
      <c r="H49" s="7"/>
      <c r="I49" s="7"/>
      <c r="J49" s="4"/>
      <c r="K49" s="3">
        <v>-3</v>
      </c>
      <c r="L49" s="3">
        <f t="shared" si="1"/>
        <v>515</v>
      </c>
      <c r="M49" s="69">
        <v>47</v>
      </c>
    </row>
    <row r="50" spans="1:13" ht="12.75">
      <c r="A50" s="21" t="s">
        <v>508</v>
      </c>
      <c r="B50" s="21" t="s">
        <v>514</v>
      </c>
      <c r="C50" s="21" t="s">
        <v>502</v>
      </c>
      <c r="D50" s="7"/>
      <c r="E50" s="7"/>
      <c r="F50" s="47">
        <v>575</v>
      </c>
      <c r="G50" s="7"/>
      <c r="H50" s="7"/>
      <c r="I50" s="7"/>
      <c r="J50" s="4"/>
      <c r="K50" s="3">
        <v>-3</v>
      </c>
      <c r="L50" s="3">
        <f t="shared" si="1"/>
        <v>575</v>
      </c>
      <c r="M50" s="69">
        <v>48</v>
      </c>
    </row>
    <row r="51" spans="1:13" ht="12.75">
      <c r="A51" s="21" t="s">
        <v>500</v>
      </c>
      <c r="B51" s="21" t="s">
        <v>52</v>
      </c>
      <c r="C51" s="21" t="s">
        <v>699</v>
      </c>
      <c r="D51" s="7"/>
      <c r="E51" s="7"/>
      <c r="F51" s="47">
        <v>606</v>
      </c>
      <c r="G51" s="7"/>
      <c r="H51" s="7"/>
      <c r="I51" s="7"/>
      <c r="J51" s="4"/>
      <c r="K51" s="30">
        <v>-3</v>
      </c>
      <c r="L51" s="3">
        <f t="shared" si="1"/>
        <v>606</v>
      </c>
      <c r="M51" s="69">
        <v>49</v>
      </c>
    </row>
    <row r="52" spans="1:13" ht="12.75">
      <c r="A52" s="21" t="s">
        <v>700</v>
      </c>
      <c r="B52" s="21" t="s">
        <v>701</v>
      </c>
      <c r="C52" s="21" t="s">
        <v>555</v>
      </c>
      <c r="D52" s="7"/>
      <c r="E52" s="7"/>
      <c r="F52" s="47">
        <v>625</v>
      </c>
      <c r="G52" s="7"/>
      <c r="H52" s="7"/>
      <c r="I52" s="7"/>
      <c r="J52" s="4"/>
      <c r="K52" s="30">
        <v>-3</v>
      </c>
      <c r="L52" s="3">
        <f t="shared" si="1"/>
        <v>625</v>
      </c>
      <c r="M52" s="69">
        <v>50</v>
      </c>
    </row>
    <row r="53" spans="1:13" ht="12.75">
      <c r="A53" s="21" t="s">
        <v>41</v>
      </c>
      <c r="B53" s="21" t="s">
        <v>192</v>
      </c>
      <c r="C53" s="21" t="s">
        <v>555</v>
      </c>
      <c r="D53" s="7"/>
      <c r="E53" s="7"/>
      <c r="F53" s="47">
        <v>626</v>
      </c>
      <c r="G53" s="7"/>
      <c r="H53" s="7"/>
      <c r="I53" s="7"/>
      <c r="J53" s="4"/>
      <c r="K53" s="3">
        <v>-3</v>
      </c>
      <c r="L53" s="3">
        <f t="shared" si="1"/>
        <v>626</v>
      </c>
      <c r="M53" s="69">
        <v>51</v>
      </c>
    </row>
    <row r="54" spans="1:13" ht="12.75">
      <c r="A54" s="21" t="s">
        <v>702</v>
      </c>
      <c r="B54" s="21" t="s">
        <v>703</v>
      </c>
      <c r="C54" s="21" t="s">
        <v>492</v>
      </c>
      <c r="D54" s="7"/>
      <c r="E54" s="7"/>
      <c r="F54" s="47">
        <v>634</v>
      </c>
      <c r="G54" s="7"/>
      <c r="H54" s="7"/>
      <c r="I54" s="7"/>
      <c r="J54" s="4"/>
      <c r="K54" s="3">
        <v>-3</v>
      </c>
      <c r="L54" s="3">
        <f t="shared" si="1"/>
        <v>634</v>
      </c>
      <c r="M54" s="69">
        <v>52</v>
      </c>
    </row>
    <row r="55" spans="1:13" ht="12.75">
      <c r="A55" s="21" t="s">
        <v>334</v>
      </c>
      <c r="B55" s="21" t="s">
        <v>704</v>
      </c>
      <c r="C55" s="21" t="s">
        <v>486</v>
      </c>
      <c r="D55" s="7"/>
      <c r="E55" s="7"/>
      <c r="F55" s="47">
        <v>726</v>
      </c>
      <c r="G55" s="7"/>
      <c r="H55" s="7"/>
      <c r="I55" s="7"/>
      <c r="J55" s="4"/>
      <c r="K55" s="3">
        <v>-3</v>
      </c>
      <c r="L55" s="3">
        <f t="shared" si="1"/>
        <v>726</v>
      </c>
      <c r="M55" s="69">
        <v>53</v>
      </c>
    </row>
    <row r="56" spans="1:13" ht="12.75">
      <c r="A56" s="21" t="s">
        <v>85</v>
      </c>
      <c r="B56" s="21" t="s">
        <v>115</v>
      </c>
      <c r="C56" s="21" t="s">
        <v>699</v>
      </c>
      <c r="D56" s="7"/>
      <c r="E56" s="7"/>
      <c r="F56" s="47">
        <v>832</v>
      </c>
      <c r="G56" s="7"/>
      <c r="H56" s="7"/>
      <c r="I56" s="7"/>
      <c r="J56" s="4"/>
      <c r="K56" s="3">
        <v>-3</v>
      </c>
      <c r="L56" s="3">
        <f t="shared" si="1"/>
        <v>832</v>
      </c>
      <c r="M56" s="69">
        <v>54</v>
      </c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6">
      <selection activeCell="Q30" sqref="Q30"/>
    </sheetView>
  </sheetViews>
  <sheetFormatPr defaultColWidth="9.140625" defaultRowHeight="12.75"/>
  <cols>
    <col min="1" max="1" width="14.7109375" style="0" customWidth="1"/>
    <col min="2" max="2" width="12.00390625" style="0" customWidth="1"/>
    <col min="3" max="3" width="16.421875" style="0" customWidth="1"/>
    <col min="8" max="8" width="9.00390625" style="0" customWidth="1"/>
    <col min="9" max="10" width="8.57421875" style="0" customWidth="1"/>
    <col min="12" max="12" width="7.140625" style="0" customWidth="1"/>
    <col min="13" max="13" width="7.8515625" style="0" customWidth="1"/>
  </cols>
  <sheetData>
    <row r="1" spans="1:10" ht="12.75">
      <c r="A1" s="16" t="s">
        <v>198</v>
      </c>
      <c r="B1" s="16"/>
      <c r="C1" s="16"/>
      <c r="D1" s="16"/>
      <c r="E1" s="17"/>
      <c r="F1" s="17"/>
      <c r="G1" s="17"/>
      <c r="I1" s="22"/>
      <c r="J1" s="2"/>
    </row>
    <row r="2" spans="1:13" ht="12.75">
      <c r="A2" s="14" t="s">
        <v>0</v>
      </c>
      <c r="B2" s="14" t="s">
        <v>1</v>
      </c>
      <c r="C2" s="14" t="s">
        <v>2</v>
      </c>
      <c r="D2" s="14" t="s">
        <v>195</v>
      </c>
      <c r="E2" s="14" t="s">
        <v>196</v>
      </c>
      <c r="F2" s="14" t="s">
        <v>379</v>
      </c>
      <c r="G2" s="14" t="s">
        <v>416</v>
      </c>
      <c r="H2" s="14" t="s">
        <v>374</v>
      </c>
      <c r="I2" s="14" t="s">
        <v>370</v>
      </c>
      <c r="J2" s="4" t="s">
        <v>201</v>
      </c>
      <c r="K2" s="3" t="s">
        <v>853</v>
      </c>
      <c r="L2" s="3" t="s">
        <v>94</v>
      </c>
      <c r="M2" s="3" t="s">
        <v>95</v>
      </c>
    </row>
    <row r="3" spans="1:13" s="1" customFormat="1" ht="12.75">
      <c r="A3" s="4" t="s">
        <v>22</v>
      </c>
      <c r="B3" s="4" t="s">
        <v>21</v>
      </c>
      <c r="C3" s="4" t="s">
        <v>7</v>
      </c>
      <c r="D3" s="232" t="s">
        <v>44</v>
      </c>
      <c r="E3" s="3" t="s">
        <v>44</v>
      </c>
      <c r="F3" s="3" t="s">
        <v>44</v>
      </c>
      <c r="G3" s="3" t="s">
        <v>44</v>
      </c>
      <c r="H3" s="234" t="s">
        <v>44</v>
      </c>
      <c r="I3" s="234" t="s">
        <v>44</v>
      </c>
      <c r="J3" s="236" t="s">
        <v>44</v>
      </c>
      <c r="K3" s="23"/>
      <c r="L3" s="23">
        <v>0</v>
      </c>
      <c r="M3" s="23" t="s">
        <v>96</v>
      </c>
    </row>
    <row r="4" spans="1:13" s="1" customFormat="1" ht="12.75">
      <c r="A4" s="4" t="s">
        <v>25</v>
      </c>
      <c r="B4" s="4" t="s">
        <v>26</v>
      </c>
      <c r="C4" s="93" t="s">
        <v>145</v>
      </c>
      <c r="D4" s="3" t="s">
        <v>206</v>
      </c>
      <c r="E4" s="234">
        <v>155</v>
      </c>
      <c r="F4" s="3" t="s">
        <v>627</v>
      </c>
      <c r="G4" s="234">
        <v>249</v>
      </c>
      <c r="H4" s="234">
        <v>292</v>
      </c>
      <c r="I4" s="3" t="s">
        <v>375</v>
      </c>
      <c r="J4" s="3">
        <v>48</v>
      </c>
      <c r="K4" s="37"/>
      <c r="L4" s="37">
        <v>294.7</v>
      </c>
      <c r="M4" s="37" t="s">
        <v>97</v>
      </c>
    </row>
    <row r="5" spans="1:13" s="1" customFormat="1" ht="12.75">
      <c r="A5" s="237" t="s">
        <v>130</v>
      </c>
      <c r="B5" s="237" t="s">
        <v>131</v>
      </c>
      <c r="C5" s="237" t="s">
        <v>7</v>
      </c>
      <c r="D5" s="3" t="s">
        <v>207</v>
      </c>
      <c r="E5" s="3" t="s">
        <v>208</v>
      </c>
      <c r="F5" s="229" t="s">
        <v>629</v>
      </c>
      <c r="G5" s="229" t="s">
        <v>330</v>
      </c>
      <c r="H5" s="234">
        <v>244</v>
      </c>
      <c r="I5" s="3"/>
      <c r="J5" s="3"/>
      <c r="K5" s="38"/>
      <c r="L5" s="38">
        <v>393.3</v>
      </c>
      <c r="M5" s="38" t="s">
        <v>451</v>
      </c>
    </row>
    <row r="6" spans="1:13" ht="12.75">
      <c r="A6" s="21" t="s">
        <v>50</v>
      </c>
      <c r="B6" s="21" t="s">
        <v>132</v>
      </c>
      <c r="C6" s="21" t="s">
        <v>123</v>
      </c>
      <c r="D6" s="6" t="s">
        <v>210</v>
      </c>
      <c r="E6" s="61">
        <v>170</v>
      </c>
      <c r="F6" s="6" t="s">
        <v>628</v>
      </c>
      <c r="G6" s="61">
        <v>212</v>
      </c>
      <c r="H6" s="61">
        <v>183</v>
      </c>
      <c r="I6" s="6">
        <v>116</v>
      </c>
      <c r="J6" s="6">
        <v>168</v>
      </c>
      <c r="K6" s="3"/>
      <c r="L6" s="3">
        <v>469.7</v>
      </c>
      <c r="M6" s="30" t="s">
        <v>457</v>
      </c>
    </row>
    <row r="7" spans="1:13" ht="12.75">
      <c r="A7" s="21" t="s">
        <v>128</v>
      </c>
      <c r="B7" s="21" t="s">
        <v>127</v>
      </c>
      <c r="C7" s="21" t="s">
        <v>7</v>
      </c>
      <c r="D7" s="6" t="s">
        <v>209</v>
      </c>
      <c r="E7" s="6">
        <v>129</v>
      </c>
      <c r="F7" s="6"/>
      <c r="G7" s="6"/>
      <c r="H7" s="6">
        <v>231</v>
      </c>
      <c r="I7" s="6">
        <v>152</v>
      </c>
      <c r="J7" s="6"/>
      <c r="K7" s="3"/>
      <c r="L7" s="3">
        <v>599.2</v>
      </c>
      <c r="M7" s="3" t="s">
        <v>458</v>
      </c>
    </row>
    <row r="8" spans="1:13" ht="12.75">
      <c r="A8" s="21" t="s">
        <v>211</v>
      </c>
      <c r="B8" s="21" t="s">
        <v>212</v>
      </c>
      <c r="C8" s="64" t="s">
        <v>145</v>
      </c>
      <c r="D8" s="6">
        <v>136</v>
      </c>
      <c r="E8" s="6"/>
      <c r="F8" s="5">
        <v>236</v>
      </c>
      <c r="G8" s="61">
        <v>351</v>
      </c>
      <c r="H8" s="6">
        <v>210</v>
      </c>
      <c r="I8" s="61">
        <v>312</v>
      </c>
      <c r="J8" s="6" t="s">
        <v>237</v>
      </c>
      <c r="K8" s="3"/>
      <c r="L8" s="3">
        <v>664.8</v>
      </c>
      <c r="M8" s="3" t="s">
        <v>459</v>
      </c>
    </row>
    <row r="9" spans="1:13" ht="12.75">
      <c r="A9" s="21" t="s">
        <v>133</v>
      </c>
      <c r="B9" s="21" t="s">
        <v>134</v>
      </c>
      <c r="C9" s="21" t="s">
        <v>123</v>
      </c>
      <c r="D9" s="6"/>
      <c r="E9" s="6">
        <v>175</v>
      </c>
      <c r="F9" s="5">
        <v>141</v>
      </c>
      <c r="G9" s="5"/>
      <c r="H9" s="6">
        <v>244</v>
      </c>
      <c r="I9" s="6">
        <v>168</v>
      </c>
      <c r="J9" s="6"/>
      <c r="K9" s="3"/>
      <c r="L9" s="3">
        <v>728</v>
      </c>
      <c r="M9" s="3" t="s">
        <v>460</v>
      </c>
    </row>
    <row r="10" spans="1:13" ht="12.75">
      <c r="A10" s="21" t="s">
        <v>213</v>
      </c>
      <c r="B10" s="21" t="s">
        <v>214</v>
      </c>
      <c r="C10" s="64" t="s">
        <v>145</v>
      </c>
      <c r="D10" s="6">
        <v>170</v>
      </c>
      <c r="E10" s="6"/>
      <c r="F10" s="47">
        <v>234</v>
      </c>
      <c r="G10" s="68">
        <v>310</v>
      </c>
      <c r="H10" s="6">
        <v>237</v>
      </c>
      <c r="I10" s="61">
        <v>328</v>
      </c>
      <c r="J10" s="6">
        <v>154</v>
      </c>
      <c r="K10" s="3"/>
      <c r="L10" s="3">
        <v>795</v>
      </c>
      <c r="M10" s="3" t="s">
        <v>605</v>
      </c>
    </row>
    <row r="11" spans="1:13" ht="12.75">
      <c r="A11" s="21" t="s">
        <v>23</v>
      </c>
      <c r="B11" s="21" t="s">
        <v>144</v>
      </c>
      <c r="C11" s="21" t="s">
        <v>123</v>
      </c>
      <c r="D11" s="6">
        <v>212</v>
      </c>
      <c r="E11" s="61">
        <v>320</v>
      </c>
      <c r="F11" s="6">
        <v>263</v>
      </c>
      <c r="G11" s="6">
        <v>204</v>
      </c>
      <c r="H11" s="6">
        <v>258</v>
      </c>
      <c r="I11" s="6"/>
      <c r="J11" s="6"/>
      <c r="K11" s="3"/>
      <c r="L11" s="3">
        <v>937</v>
      </c>
      <c r="M11" s="3" t="s">
        <v>630</v>
      </c>
    </row>
    <row r="12" spans="1:13" ht="12.75">
      <c r="A12" s="21" t="s">
        <v>137</v>
      </c>
      <c r="B12" s="21" t="s">
        <v>138</v>
      </c>
      <c r="C12" s="21" t="s">
        <v>7</v>
      </c>
      <c r="D12" s="6">
        <v>220</v>
      </c>
      <c r="E12" s="6">
        <v>279</v>
      </c>
      <c r="F12" s="5">
        <v>311</v>
      </c>
      <c r="G12" s="5"/>
      <c r="H12" s="6"/>
      <c r="I12" s="6"/>
      <c r="J12" s="6">
        <v>259</v>
      </c>
      <c r="K12" s="3"/>
      <c r="L12" s="3">
        <v>1069</v>
      </c>
      <c r="M12" s="3" t="s">
        <v>631</v>
      </c>
    </row>
    <row r="13" spans="1:13" ht="12.75">
      <c r="A13" s="21" t="s">
        <v>135</v>
      </c>
      <c r="B13" s="21" t="s">
        <v>136</v>
      </c>
      <c r="C13" s="21" t="s">
        <v>7</v>
      </c>
      <c r="D13" s="7"/>
      <c r="E13" s="66"/>
      <c r="F13" s="5">
        <v>233</v>
      </c>
      <c r="G13" s="5">
        <v>294</v>
      </c>
      <c r="H13" s="63">
        <v>285</v>
      </c>
      <c r="I13" s="5">
        <v>394</v>
      </c>
      <c r="J13" s="5"/>
      <c r="K13" s="3"/>
      <c r="L13" s="3">
        <v>1206</v>
      </c>
      <c r="M13" s="3" t="s">
        <v>632</v>
      </c>
    </row>
    <row r="14" spans="1:13" ht="12.75">
      <c r="A14" s="21" t="s">
        <v>215</v>
      </c>
      <c r="B14" s="21" t="s">
        <v>216</v>
      </c>
      <c r="C14" s="21" t="s">
        <v>217</v>
      </c>
      <c r="D14" s="6"/>
      <c r="E14" s="6">
        <v>196</v>
      </c>
      <c r="F14" s="5">
        <v>140</v>
      </c>
      <c r="G14" s="5">
        <v>180</v>
      </c>
      <c r="H14" s="6"/>
      <c r="I14" s="6"/>
      <c r="J14" s="6"/>
      <c r="K14" s="3">
        <v>-1</v>
      </c>
      <c r="L14" s="3">
        <f>SUM(D14:J14)</f>
        <v>516</v>
      </c>
      <c r="M14" s="3">
        <v>12</v>
      </c>
    </row>
    <row r="15" spans="1:13" ht="12.75">
      <c r="A15" s="21" t="s">
        <v>238</v>
      </c>
      <c r="B15" s="21" t="s">
        <v>239</v>
      </c>
      <c r="C15" s="21" t="s">
        <v>240</v>
      </c>
      <c r="D15" s="34"/>
      <c r="E15" s="65"/>
      <c r="F15" s="5">
        <v>441</v>
      </c>
      <c r="G15" s="5">
        <v>441</v>
      </c>
      <c r="H15" s="67"/>
      <c r="I15" s="34"/>
      <c r="J15" s="34">
        <v>296</v>
      </c>
      <c r="K15" s="35">
        <v>-1</v>
      </c>
      <c r="L15" s="3">
        <f aca="true" t="shared" si="0" ref="L15:L40">SUM(D15:J15)</f>
        <v>1178</v>
      </c>
      <c r="M15" s="35">
        <v>13</v>
      </c>
    </row>
    <row r="16" spans="1:13" ht="12.75">
      <c r="A16" s="21" t="s">
        <v>141</v>
      </c>
      <c r="B16" s="21" t="s">
        <v>143</v>
      </c>
      <c r="C16" s="21" t="s">
        <v>142</v>
      </c>
      <c r="D16" s="6">
        <v>125</v>
      </c>
      <c r="E16" s="6">
        <v>191</v>
      </c>
      <c r="F16" s="6"/>
      <c r="G16" s="61"/>
      <c r="H16" s="6"/>
      <c r="I16" s="6"/>
      <c r="J16" s="6"/>
      <c r="K16" s="3">
        <v>-2</v>
      </c>
      <c r="L16" s="3">
        <f t="shared" si="0"/>
        <v>316</v>
      </c>
      <c r="M16" s="3">
        <v>14</v>
      </c>
    </row>
    <row r="17" spans="1:13" ht="12.75">
      <c r="A17" s="21" t="s">
        <v>50</v>
      </c>
      <c r="B17" s="21" t="s">
        <v>534</v>
      </c>
      <c r="C17" s="21" t="s">
        <v>633</v>
      </c>
      <c r="D17" s="7"/>
      <c r="E17" s="7"/>
      <c r="F17" s="47">
        <v>325</v>
      </c>
      <c r="G17" s="29">
        <v>277</v>
      </c>
      <c r="H17" s="7"/>
      <c r="I17" s="7"/>
      <c r="J17" s="7"/>
      <c r="K17" s="30">
        <v>-2</v>
      </c>
      <c r="L17" s="3">
        <f t="shared" si="0"/>
        <v>602</v>
      </c>
      <c r="M17" s="3">
        <v>15</v>
      </c>
    </row>
    <row r="18" spans="1:13" ht="12.75">
      <c r="A18" s="21" t="s">
        <v>634</v>
      </c>
      <c r="B18" s="21" t="s">
        <v>635</v>
      </c>
      <c r="C18" s="21" t="s">
        <v>633</v>
      </c>
      <c r="D18" s="7"/>
      <c r="E18" s="7"/>
      <c r="F18" s="47">
        <v>316</v>
      </c>
      <c r="G18" s="29">
        <v>302</v>
      </c>
      <c r="H18" s="7"/>
      <c r="I18" s="7"/>
      <c r="J18" s="7"/>
      <c r="K18" s="30">
        <v>-2</v>
      </c>
      <c r="L18" s="3">
        <f t="shared" si="0"/>
        <v>618</v>
      </c>
      <c r="M18" s="35">
        <v>16</v>
      </c>
    </row>
    <row r="19" spans="1:13" ht="12.75">
      <c r="A19" s="21" t="s">
        <v>636</v>
      </c>
      <c r="B19" s="21" t="s">
        <v>637</v>
      </c>
      <c r="C19" s="21" t="s">
        <v>633</v>
      </c>
      <c r="D19" s="7"/>
      <c r="E19" s="7"/>
      <c r="F19" s="47">
        <v>231</v>
      </c>
      <c r="G19" s="29">
        <v>408</v>
      </c>
      <c r="H19" s="7"/>
      <c r="I19" s="7"/>
      <c r="J19" s="7"/>
      <c r="K19" s="30">
        <v>-2</v>
      </c>
      <c r="L19" s="3">
        <f t="shared" si="0"/>
        <v>639</v>
      </c>
      <c r="M19" s="3">
        <v>17</v>
      </c>
    </row>
    <row r="20" spans="1:13" ht="12.75">
      <c r="A20" s="7" t="s">
        <v>376</v>
      </c>
      <c r="B20" s="7" t="s">
        <v>377</v>
      </c>
      <c r="C20" s="7" t="s">
        <v>307</v>
      </c>
      <c r="D20" s="7"/>
      <c r="E20" s="7"/>
      <c r="F20" s="5"/>
      <c r="G20" s="7"/>
      <c r="H20" s="5">
        <v>373</v>
      </c>
      <c r="I20" s="5">
        <v>424</v>
      </c>
      <c r="J20" s="7"/>
      <c r="K20" s="3">
        <v>-2</v>
      </c>
      <c r="L20" s="3">
        <f t="shared" si="0"/>
        <v>797</v>
      </c>
      <c r="M20" s="3">
        <v>18</v>
      </c>
    </row>
    <row r="21" spans="1:13" ht="12.75">
      <c r="A21" s="21" t="s">
        <v>638</v>
      </c>
      <c r="B21" s="21" t="s">
        <v>639</v>
      </c>
      <c r="C21" s="21" t="s">
        <v>538</v>
      </c>
      <c r="D21" s="7"/>
      <c r="E21" s="7"/>
      <c r="F21" s="47">
        <v>462</v>
      </c>
      <c r="G21" s="29">
        <v>490</v>
      </c>
      <c r="H21" s="7"/>
      <c r="I21" s="7"/>
      <c r="J21" s="7"/>
      <c r="K21" s="3">
        <v>-2</v>
      </c>
      <c r="L21" s="3">
        <f t="shared" si="0"/>
        <v>952</v>
      </c>
      <c r="M21" s="35">
        <v>19</v>
      </c>
    </row>
    <row r="22" spans="1:13" ht="12.75">
      <c r="A22" s="21" t="s">
        <v>369</v>
      </c>
      <c r="B22" s="21" t="s">
        <v>202</v>
      </c>
      <c r="C22" s="21" t="s">
        <v>559</v>
      </c>
      <c r="D22" s="7"/>
      <c r="E22" s="7"/>
      <c r="F22" s="47">
        <v>285</v>
      </c>
      <c r="G22" s="7"/>
      <c r="H22" s="7"/>
      <c r="I22" s="7"/>
      <c r="J22" s="7"/>
      <c r="K22" s="3">
        <v>-3</v>
      </c>
      <c r="L22" s="3">
        <f t="shared" si="0"/>
        <v>285</v>
      </c>
      <c r="M22" s="3">
        <v>20</v>
      </c>
    </row>
    <row r="23" spans="1:13" ht="12.75">
      <c r="A23" s="21" t="s">
        <v>640</v>
      </c>
      <c r="B23" s="21" t="s">
        <v>641</v>
      </c>
      <c r="C23" s="21" t="s">
        <v>642</v>
      </c>
      <c r="D23" s="7"/>
      <c r="E23" s="7"/>
      <c r="F23" s="47">
        <v>306</v>
      </c>
      <c r="G23" s="7"/>
      <c r="H23" s="7"/>
      <c r="I23" s="7"/>
      <c r="J23" s="7"/>
      <c r="K23" s="3">
        <v>-3</v>
      </c>
      <c r="L23" s="3">
        <f t="shared" si="0"/>
        <v>306</v>
      </c>
      <c r="M23" s="3">
        <v>21</v>
      </c>
    </row>
    <row r="24" spans="1:13" ht="12.75">
      <c r="A24" s="21" t="s">
        <v>25</v>
      </c>
      <c r="B24" s="21" t="s">
        <v>223</v>
      </c>
      <c r="C24" s="21" t="s">
        <v>217</v>
      </c>
      <c r="D24" s="5"/>
      <c r="E24" s="5">
        <v>372</v>
      </c>
      <c r="F24" s="5"/>
      <c r="G24" s="5"/>
      <c r="H24" s="6"/>
      <c r="I24" s="6"/>
      <c r="J24" s="31"/>
      <c r="K24" s="3">
        <v>-3</v>
      </c>
      <c r="L24" s="3">
        <f t="shared" si="0"/>
        <v>372</v>
      </c>
      <c r="M24" s="35">
        <v>22</v>
      </c>
    </row>
    <row r="25" spans="1:13" ht="12.75">
      <c r="A25" s="21" t="s">
        <v>218</v>
      </c>
      <c r="B25" s="21" t="s">
        <v>219</v>
      </c>
      <c r="C25" s="21" t="s">
        <v>7</v>
      </c>
      <c r="D25" s="6"/>
      <c r="E25" s="6">
        <v>382</v>
      </c>
      <c r="F25" s="5"/>
      <c r="G25" s="7"/>
      <c r="H25" s="31"/>
      <c r="I25" s="31"/>
      <c r="J25" s="31"/>
      <c r="K25" s="3">
        <v>-3</v>
      </c>
      <c r="L25" s="3">
        <f t="shared" si="0"/>
        <v>382</v>
      </c>
      <c r="M25" s="3">
        <v>23</v>
      </c>
    </row>
    <row r="26" spans="1:13" ht="12.75">
      <c r="A26" s="21" t="s">
        <v>643</v>
      </c>
      <c r="B26" s="21" t="s">
        <v>644</v>
      </c>
      <c r="C26" s="21" t="s">
        <v>642</v>
      </c>
      <c r="D26" s="7"/>
      <c r="E26" s="7"/>
      <c r="F26" s="5">
        <v>419</v>
      </c>
      <c r="G26" s="7"/>
      <c r="H26" s="7"/>
      <c r="I26" s="7"/>
      <c r="J26" s="7"/>
      <c r="K26" s="3">
        <v>-3</v>
      </c>
      <c r="L26" s="3">
        <f t="shared" si="0"/>
        <v>419</v>
      </c>
      <c r="M26" s="3">
        <v>24</v>
      </c>
    </row>
    <row r="27" spans="1:13" ht="12.75">
      <c r="A27" s="21" t="s">
        <v>584</v>
      </c>
      <c r="B27" s="21" t="s">
        <v>645</v>
      </c>
      <c r="C27" s="21" t="s">
        <v>646</v>
      </c>
      <c r="D27" s="7"/>
      <c r="E27" s="7"/>
      <c r="F27" s="5">
        <v>440</v>
      </c>
      <c r="G27" s="7"/>
      <c r="H27" s="7"/>
      <c r="I27" s="7"/>
      <c r="J27" s="7"/>
      <c r="K27" s="3">
        <v>-3</v>
      </c>
      <c r="L27" s="3">
        <f t="shared" si="0"/>
        <v>440</v>
      </c>
      <c r="M27" s="35">
        <v>25</v>
      </c>
    </row>
    <row r="28" spans="1:13" ht="12.75">
      <c r="A28" s="21" t="s">
        <v>129</v>
      </c>
      <c r="B28" s="21" t="s">
        <v>371</v>
      </c>
      <c r="C28" s="7"/>
      <c r="D28" s="7"/>
      <c r="E28" s="7"/>
      <c r="F28" s="5"/>
      <c r="G28" s="7"/>
      <c r="H28" s="5">
        <v>461</v>
      </c>
      <c r="I28" s="5"/>
      <c r="J28" s="7"/>
      <c r="K28" s="3">
        <v>-3</v>
      </c>
      <c r="L28" s="3">
        <f t="shared" si="0"/>
        <v>461</v>
      </c>
      <c r="M28" s="3">
        <v>26</v>
      </c>
    </row>
    <row r="29" spans="1:13" ht="12.75">
      <c r="A29" s="21" t="s">
        <v>130</v>
      </c>
      <c r="B29" s="21" t="s">
        <v>647</v>
      </c>
      <c r="C29" s="21" t="s">
        <v>555</v>
      </c>
      <c r="D29" s="7"/>
      <c r="E29" s="7"/>
      <c r="F29" s="5">
        <v>467</v>
      </c>
      <c r="G29" s="7"/>
      <c r="H29" s="7"/>
      <c r="I29" s="7"/>
      <c r="J29" s="7"/>
      <c r="K29" s="3">
        <v>-3</v>
      </c>
      <c r="L29" s="3">
        <f t="shared" si="0"/>
        <v>467</v>
      </c>
      <c r="M29" s="3">
        <v>27</v>
      </c>
    </row>
    <row r="30" spans="1:13" ht="12.75">
      <c r="A30" s="21" t="s">
        <v>60</v>
      </c>
      <c r="B30" s="21" t="s">
        <v>648</v>
      </c>
      <c r="C30" s="21" t="s">
        <v>649</v>
      </c>
      <c r="D30" s="7"/>
      <c r="E30" s="7"/>
      <c r="F30" s="5">
        <v>639</v>
      </c>
      <c r="G30" s="7"/>
      <c r="H30" s="7"/>
      <c r="I30" s="7"/>
      <c r="J30" s="7"/>
      <c r="K30" s="3">
        <v>-3</v>
      </c>
      <c r="L30" s="3">
        <f t="shared" si="0"/>
        <v>639</v>
      </c>
      <c r="M30" s="35">
        <v>28</v>
      </c>
    </row>
    <row r="31" spans="1:13" ht="12.75">
      <c r="A31" s="21" t="s">
        <v>47</v>
      </c>
      <c r="B31" s="21" t="s">
        <v>650</v>
      </c>
      <c r="C31" s="21" t="s">
        <v>651</v>
      </c>
      <c r="D31" s="7"/>
      <c r="E31" s="7"/>
      <c r="F31" s="5">
        <v>687</v>
      </c>
      <c r="G31" s="7"/>
      <c r="H31" s="7"/>
      <c r="I31" s="7"/>
      <c r="J31" s="7"/>
      <c r="K31" s="3">
        <v>-3</v>
      </c>
      <c r="L31" s="3">
        <f t="shared" si="0"/>
        <v>687</v>
      </c>
      <c r="M31" s="3">
        <v>29</v>
      </c>
    </row>
    <row r="32" spans="1:13" ht="12.75">
      <c r="A32" s="21" t="s">
        <v>652</v>
      </c>
      <c r="B32" s="21" t="s">
        <v>653</v>
      </c>
      <c r="C32" s="21" t="s">
        <v>654</v>
      </c>
      <c r="D32" s="7"/>
      <c r="E32" s="7"/>
      <c r="F32" s="5">
        <v>709</v>
      </c>
      <c r="G32" s="7"/>
      <c r="H32" s="7"/>
      <c r="I32" s="7"/>
      <c r="J32" s="7"/>
      <c r="K32" s="3">
        <v>-3</v>
      </c>
      <c r="L32" s="3">
        <f t="shared" si="0"/>
        <v>709</v>
      </c>
      <c r="M32" s="3">
        <v>30</v>
      </c>
    </row>
    <row r="33" spans="1:13" ht="12.75">
      <c r="A33" s="21" t="s">
        <v>655</v>
      </c>
      <c r="B33" s="21" t="s">
        <v>656</v>
      </c>
      <c r="C33" s="21" t="s">
        <v>486</v>
      </c>
      <c r="D33" s="7"/>
      <c r="E33" s="7"/>
      <c r="F33" s="5">
        <v>730</v>
      </c>
      <c r="G33" s="7"/>
      <c r="H33" s="7"/>
      <c r="I33" s="7"/>
      <c r="J33" s="7"/>
      <c r="K33" s="3">
        <v>-3</v>
      </c>
      <c r="L33" s="3">
        <f t="shared" si="0"/>
        <v>730</v>
      </c>
      <c r="M33" s="35">
        <v>31</v>
      </c>
    </row>
    <row r="34" spans="1:13" ht="12.75">
      <c r="A34" s="21" t="s">
        <v>220</v>
      </c>
      <c r="B34" s="21" t="s">
        <v>221</v>
      </c>
      <c r="C34" s="21" t="s">
        <v>222</v>
      </c>
      <c r="D34" s="6"/>
      <c r="E34" s="6">
        <v>769</v>
      </c>
      <c r="F34" s="5"/>
      <c r="G34" s="7"/>
      <c r="H34" s="31"/>
      <c r="I34" s="31"/>
      <c r="J34" s="31"/>
      <c r="K34" s="3">
        <v>-3</v>
      </c>
      <c r="L34" s="3">
        <f t="shared" si="0"/>
        <v>769</v>
      </c>
      <c r="M34" s="3">
        <v>32</v>
      </c>
    </row>
    <row r="35" spans="1:13" ht="12.75">
      <c r="A35" s="21" t="s">
        <v>439</v>
      </c>
      <c r="B35" s="21" t="s">
        <v>657</v>
      </c>
      <c r="C35" s="21" t="s">
        <v>565</v>
      </c>
      <c r="D35" s="7"/>
      <c r="E35" s="7"/>
      <c r="F35" s="29">
        <v>773</v>
      </c>
      <c r="G35" s="7"/>
      <c r="H35" s="7"/>
      <c r="I35" s="7"/>
      <c r="J35" s="7"/>
      <c r="K35" s="3">
        <v>-3</v>
      </c>
      <c r="L35" s="3">
        <f t="shared" si="0"/>
        <v>773</v>
      </c>
      <c r="M35" s="3">
        <v>33</v>
      </c>
    </row>
    <row r="36" spans="1:13" ht="12.75">
      <c r="A36" s="21" t="s">
        <v>659</v>
      </c>
      <c r="B36" s="21" t="s">
        <v>658</v>
      </c>
      <c r="C36" s="21" t="s">
        <v>436</v>
      </c>
      <c r="D36" s="7"/>
      <c r="E36" s="7"/>
      <c r="F36" s="5">
        <v>789</v>
      </c>
      <c r="G36" s="7"/>
      <c r="H36" s="7"/>
      <c r="I36" s="7"/>
      <c r="J36" s="7"/>
      <c r="K36" s="3">
        <v>-3</v>
      </c>
      <c r="L36" s="3">
        <f t="shared" si="0"/>
        <v>789</v>
      </c>
      <c r="M36" s="35">
        <v>34</v>
      </c>
    </row>
    <row r="37" spans="1:13" ht="12.75">
      <c r="A37" s="21" t="s">
        <v>660</v>
      </c>
      <c r="B37" s="21" t="s">
        <v>661</v>
      </c>
      <c r="C37" s="21" t="s">
        <v>555</v>
      </c>
      <c r="D37" s="7"/>
      <c r="E37" s="7"/>
      <c r="F37" s="29">
        <v>843</v>
      </c>
      <c r="G37" s="7"/>
      <c r="H37" s="7"/>
      <c r="I37" s="7"/>
      <c r="J37" s="7"/>
      <c r="K37" s="3">
        <v>-3</v>
      </c>
      <c r="L37" s="3">
        <f t="shared" si="0"/>
        <v>843</v>
      </c>
      <c r="M37" s="3">
        <v>35</v>
      </c>
    </row>
    <row r="38" spans="1:13" ht="12.75">
      <c r="A38" s="21" t="s">
        <v>577</v>
      </c>
      <c r="B38" s="21" t="s">
        <v>662</v>
      </c>
      <c r="C38" s="21" t="s">
        <v>642</v>
      </c>
      <c r="D38" s="7"/>
      <c r="E38" s="7"/>
      <c r="F38" s="29">
        <v>864</v>
      </c>
      <c r="G38" s="7"/>
      <c r="H38" s="7"/>
      <c r="I38" s="7"/>
      <c r="J38" s="7"/>
      <c r="K38" s="3">
        <v>-3</v>
      </c>
      <c r="L38" s="3">
        <f t="shared" si="0"/>
        <v>864</v>
      </c>
      <c r="M38" s="3">
        <v>36</v>
      </c>
    </row>
    <row r="39" spans="1:13" ht="12.75">
      <c r="A39" s="21" t="s">
        <v>199</v>
      </c>
      <c r="B39" s="21" t="s">
        <v>663</v>
      </c>
      <c r="C39" s="21" t="s">
        <v>486</v>
      </c>
      <c r="D39" s="7"/>
      <c r="E39" s="7"/>
      <c r="F39" s="29">
        <v>945</v>
      </c>
      <c r="G39" s="7"/>
      <c r="H39" s="7"/>
      <c r="I39" s="7"/>
      <c r="J39" s="7"/>
      <c r="K39" s="3">
        <v>-3</v>
      </c>
      <c r="L39" s="3">
        <f t="shared" si="0"/>
        <v>945</v>
      </c>
      <c r="M39" s="35">
        <v>37</v>
      </c>
    </row>
    <row r="40" spans="1:13" ht="12.75">
      <c r="A40" s="21" t="s">
        <v>378</v>
      </c>
      <c r="B40" s="21" t="s">
        <v>377</v>
      </c>
      <c r="C40" s="7" t="s">
        <v>307</v>
      </c>
      <c r="D40" s="7"/>
      <c r="E40" s="7"/>
      <c r="F40" s="5"/>
      <c r="G40" s="7"/>
      <c r="H40" s="5">
        <v>1112</v>
      </c>
      <c r="I40" s="5"/>
      <c r="J40" s="5"/>
      <c r="K40" s="3">
        <v>-3</v>
      </c>
      <c r="L40" s="3">
        <f t="shared" si="0"/>
        <v>1112</v>
      </c>
      <c r="M40" s="3">
        <v>38</v>
      </c>
    </row>
    <row r="41" spans="1:13" ht="12.75">
      <c r="A41" s="21" t="s">
        <v>241</v>
      </c>
      <c r="B41" s="21" t="s">
        <v>242</v>
      </c>
      <c r="C41" s="21" t="s">
        <v>240</v>
      </c>
      <c r="D41" s="7"/>
      <c r="E41" s="5"/>
      <c r="F41" s="5"/>
      <c r="G41" s="7"/>
      <c r="H41" s="5"/>
      <c r="I41" s="5"/>
      <c r="J41" s="5"/>
      <c r="K41" s="3">
        <v>-3</v>
      </c>
      <c r="L41" s="3">
        <f>SUM(D41:J41)</f>
        <v>0</v>
      </c>
      <c r="M41" s="4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31">
      <selection activeCell="R31" sqref="R31"/>
    </sheetView>
  </sheetViews>
  <sheetFormatPr defaultColWidth="9.140625" defaultRowHeight="12.75"/>
  <cols>
    <col min="1" max="2" width="12.8515625" style="0" customWidth="1"/>
    <col min="3" max="3" width="15.8515625" style="0" customWidth="1"/>
    <col min="12" max="12" width="8.140625" style="0" customWidth="1"/>
    <col min="13" max="13" width="7.28125" style="0" customWidth="1"/>
  </cols>
  <sheetData>
    <row r="1" spans="1:10" ht="12.75">
      <c r="A1" s="16" t="s">
        <v>301</v>
      </c>
      <c r="B1" s="16"/>
      <c r="C1" s="16"/>
      <c r="D1" s="16"/>
      <c r="E1" s="17"/>
      <c r="F1" s="17"/>
      <c r="G1" s="17"/>
      <c r="H1" s="17"/>
      <c r="J1" s="1"/>
    </row>
    <row r="2" spans="1:13" ht="12.75">
      <c r="A2" s="14" t="s">
        <v>0</v>
      </c>
      <c r="B2" s="14" t="s">
        <v>1</v>
      </c>
      <c r="C2" s="14" t="s">
        <v>2</v>
      </c>
      <c r="D2" s="14" t="s">
        <v>195</v>
      </c>
      <c r="E2" s="14" t="s">
        <v>196</v>
      </c>
      <c r="F2" s="14" t="s">
        <v>379</v>
      </c>
      <c r="G2" s="14" t="s">
        <v>416</v>
      </c>
      <c r="H2" s="14" t="s">
        <v>374</v>
      </c>
      <c r="I2" s="4" t="s">
        <v>370</v>
      </c>
      <c r="J2" s="4" t="s">
        <v>201</v>
      </c>
      <c r="K2" s="4" t="s">
        <v>853</v>
      </c>
      <c r="L2" s="4" t="s">
        <v>94</v>
      </c>
      <c r="M2" s="4" t="s">
        <v>95</v>
      </c>
    </row>
    <row r="3" spans="1:13" s="1" customFormat="1" ht="12.75">
      <c r="A3" s="4" t="s">
        <v>3</v>
      </c>
      <c r="B3" s="4" t="s">
        <v>4</v>
      </c>
      <c r="C3" s="93" t="s">
        <v>145</v>
      </c>
      <c r="D3" s="229" t="s">
        <v>44</v>
      </c>
      <c r="E3" s="3" t="s">
        <v>44</v>
      </c>
      <c r="F3" s="3" t="s">
        <v>44</v>
      </c>
      <c r="G3" s="3" t="s">
        <v>44</v>
      </c>
      <c r="H3" s="234" t="s">
        <v>44</v>
      </c>
      <c r="I3" s="234" t="s">
        <v>44</v>
      </c>
      <c r="J3" s="234" t="s">
        <v>44</v>
      </c>
      <c r="K3" s="23"/>
      <c r="L3" s="23">
        <v>0</v>
      </c>
      <c r="M3" s="23" t="s">
        <v>96</v>
      </c>
    </row>
    <row r="4" spans="1:13" s="1" customFormat="1" ht="12.75">
      <c r="A4" s="4" t="s">
        <v>149</v>
      </c>
      <c r="B4" s="4" t="s">
        <v>104</v>
      </c>
      <c r="C4" s="4" t="s">
        <v>7</v>
      </c>
      <c r="D4" s="234">
        <v>248</v>
      </c>
      <c r="E4" s="3" t="s">
        <v>305</v>
      </c>
      <c r="F4" s="3" t="s">
        <v>589</v>
      </c>
      <c r="G4" s="3">
        <v>92</v>
      </c>
      <c r="H4" s="234">
        <v>176</v>
      </c>
      <c r="I4" s="3" t="s">
        <v>402</v>
      </c>
      <c r="J4" s="235"/>
      <c r="K4" s="37"/>
      <c r="L4" s="37">
        <v>258.6</v>
      </c>
      <c r="M4" s="37" t="s">
        <v>97</v>
      </c>
    </row>
    <row r="5" spans="1:13" s="1" customFormat="1" ht="12.75">
      <c r="A5" s="4" t="s">
        <v>93</v>
      </c>
      <c r="B5" s="4" t="s">
        <v>71</v>
      </c>
      <c r="C5" s="4" t="s">
        <v>37</v>
      </c>
      <c r="D5" s="236" t="s">
        <v>302</v>
      </c>
      <c r="E5" s="232" t="s">
        <v>303</v>
      </c>
      <c r="F5" s="234">
        <v>126</v>
      </c>
      <c r="G5" s="3">
        <v>91</v>
      </c>
      <c r="H5" s="234">
        <v>105</v>
      </c>
      <c r="I5" s="232" t="s">
        <v>401</v>
      </c>
      <c r="J5" s="232" t="s">
        <v>304</v>
      </c>
      <c r="K5" s="38"/>
      <c r="L5" s="38">
        <v>363.6</v>
      </c>
      <c r="M5" s="38" t="s">
        <v>451</v>
      </c>
    </row>
    <row r="6" spans="1:13" ht="12.75">
      <c r="A6" s="7" t="s">
        <v>103</v>
      </c>
      <c r="B6" s="7" t="s">
        <v>306</v>
      </c>
      <c r="C6" s="7" t="s">
        <v>121</v>
      </c>
      <c r="D6" s="6">
        <v>208</v>
      </c>
      <c r="E6" s="6">
        <v>161</v>
      </c>
      <c r="F6" s="6">
        <v>141</v>
      </c>
      <c r="G6" s="6"/>
      <c r="H6" s="6">
        <v>176</v>
      </c>
      <c r="I6" s="61">
        <v>217</v>
      </c>
      <c r="J6" s="24"/>
      <c r="K6" s="3"/>
      <c r="L6" s="3">
        <v>686</v>
      </c>
      <c r="M6" s="3" t="s">
        <v>457</v>
      </c>
    </row>
    <row r="7" spans="1:13" ht="12.75">
      <c r="A7" s="21" t="s">
        <v>111</v>
      </c>
      <c r="B7" s="21" t="s">
        <v>120</v>
      </c>
      <c r="C7" s="7" t="s">
        <v>307</v>
      </c>
      <c r="D7" s="61">
        <v>290</v>
      </c>
      <c r="E7" s="6">
        <v>199</v>
      </c>
      <c r="F7" s="61">
        <v>254</v>
      </c>
      <c r="G7" s="6">
        <v>108</v>
      </c>
      <c r="H7" s="6"/>
      <c r="I7" s="6">
        <v>236</v>
      </c>
      <c r="J7" s="6">
        <v>238</v>
      </c>
      <c r="K7" s="3"/>
      <c r="L7" s="3">
        <v>781</v>
      </c>
      <c r="M7" s="3" t="s">
        <v>458</v>
      </c>
    </row>
    <row r="8" spans="1:13" ht="12.75">
      <c r="A8" s="21" t="s">
        <v>310</v>
      </c>
      <c r="B8" s="21" t="s">
        <v>52</v>
      </c>
      <c r="C8" s="21" t="s">
        <v>7</v>
      </c>
      <c r="D8" s="61">
        <v>317</v>
      </c>
      <c r="E8" s="5">
        <v>197</v>
      </c>
      <c r="F8" s="5">
        <v>184</v>
      </c>
      <c r="G8" s="5">
        <v>120</v>
      </c>
      <c r="H8" s="5">
        <v>285</v>
      </c>
      <c r="I8" s="61">
        <v>291</v>
      </c>
      <c r="J8" s="6"/>
      <c r="K8" s="3"/>
      <c r="L8" s="3">
        <v>786</v>
      </c>
      <c r="M8" s="3" t="s">
        <v>459</v>
      </c>
    </row>
    <row r="9" spans="1:13" ht="12.75">
      <c r="A9" s="21" t="s">
        <v>190</v>
      </c>
      <c r="B9" s="21" t="s">
        <v>316</v>
      </c>
      <c r="C9" s="21" t="s">
        <v>307</v>
      </c>
      <c r="D9" s="6">
        <v>452</v>
      </c>
      <c r="E9" s="6"/>
      <c r="F9" s="6"/>
      <c r="G9" s="6"/>
      <c r="H9" s="6">
        <v>297</v>
      </c>
      <c r="I9" s="6">
        <v>271</v>
      </c>
      <c r="J9" s="6">
        <v>294</v>
      </c>
      <c r="K9" s="3"/>
      <c r="L9" s="3">
        <v>1314</v>
      </c>
      <c r="M9" s="3" t="s">
        <v>460</v>
      </c>
    </row>
    <row r="10" spans="1:13" ht="12.75">
      <c r="A10" s="21" t="s">
        <v>318</v>
      </c>
      <c r="B10" s="21" t="s">
        <v>182</v>
      </c>
      <c r="C10" s="45" t="s">
        <v>145</v>
      </c>
      <c r="D10" s="6"/>
      <c r="E10" s="5"/>
      <c r="F10" s="5">
        <v>383</v>
      </c>
      <c r="G10" s="5"/>
      <c r="H10" s="5">
        <v>557</v>
      </c>
      <c r="I10" s="5">
        <v>589</v>
      </c>
      <c r="J10" s="5">
        <v>361</v>
      </c>
      <c r="K10" s="3"/>
      <c r="L10" s="3">
        <v>1890</v>
      </c>
      <c r="M10" s="3" t="s">
        <v>605</v>
      </c>
    </row>
    <row r="11" spans="1:13" ht="12.75">
      <c r="A11" s="21" t="s">
        <v>147</v>
      </c>
      <c r="B11" s="21" t="s">
        <v>9</v>
      </c>
      <c r="C11" s="21" t="s">
        <v>7</v>
      </c>
      <c r="D11" s="6"/>
      <c r="E11" s="5">
        <v>282</v>
      </c>
      <c r="F11" s="5">
        <v>203</v>
      </c>
      <c r="G11" s="5"/>
      <c r="H11" s="5"/>
      <c r="I11" s="5">
        <v>225</v>
      </c>
      <c r="J11" s="5"/>
      <c r="K11" s="3">
        <v>-1</v>
      </c>
      <c r="L11" s="3">
        <f aca="true" t="shared" si="0" ref="L11:L42">SUM(D11:J11)</f>
        <v>710</v>
      </c>
      <c r="M11" s="3">
        <v>9</v>
      </c>
    </row>
    <row r="12" spans="1:13" ht="12.75">
      <c r="A12" s="21" t="s">
        <v>62</v>
      </c>
      <c r="B12" s="21" t="s">
        <v>317</v>
      </c>
      <c r="C12" s="45" t="s">
        <v>145</v>
      </c>
      <c r="D12" s="6"/>
      <c r="E12" s="5"/>
      <c r="F12" s="5"/>
      <c r="G12" s="5"/>
      <c r="H12" s="5">
        <v>528</v>
      </c>
      <c r="I12" s="5">
        <v>404</v>
      </c>
      <c r="J12" s="5">
        <v>324</v>
      </c>
      <c r="K12" s="3">
        <v>-1</v>
      </c>
      <c r="L12" s="3">
        <f t="shared" si="0"/>
        <v>1256</v>
      </c>
      <c r="M12" s="3">
        <v>10</v>
      </c>
    </row>
    <row r="13" spans="1:13" ht="12.75">
      <c r="A13" s="21" t="s">
        <v>34</v>
      </c>
      <c r="B13" s="21" t="s">
        <v>326</v>
      </c>
      <c r="C13" s="7" t="s">
        <v>299</v>
      </c>
      <c r="D13" s="7"/>
      <c r="E13" s="29">
        <v>650</v>
      </c>
      <c r="F13" s="5">
        <v>587</v>
      </c>
      <c r="G13" s="5">
        <v>482</v>
      </c>
      <c r="H13" s="7"/>
      <c r="I13" s="7"/>
      <c r="J13" s="7"/>
      <c r="K13" s="3">
        <v>-1</v>
      </c>
      <c r="L13" s="3">
        <f t="shared" si="0"/>
        <v>1719</v>
      </c>
      <c r="M13" s="3">
        <v>11</v>
      </c>
    </row>
    <row r="14" spans="1:13" ht="12.75">
      <c r="A14" s="21" t="s">
        <v>105</v>
      </c>
      <c r="B14" s="21" t="s">
        <v>14</v>
      </c>
      <c r="C14" s="21" t="s">
        <v>7</v>
      </c>
      <c r="D14" s="5"/>
      <c r="E14" s="5">
        <v>94.8</v>
      </c>
      <c r="F14" s="5">
        <v>91.5</v>
      </c>
      <c r="G14" s="5"/>
      <c r="H14" s="5"/>
      <c r="I14" s="10"/>
      <c r="J14" s="6"/>
      <c r="K14" s="3">
        <v>-2</v>
      </c>
      <c r="L14" s="3">
        <f t="shared" si="0"/>
        <v>186.3</v>
      </c>
      <c r="M14" s="3">
        <v>12</v>
      </c>
    </row>
    <row r="15" spans="1:13" ht="12.75">
      <c r="A15" s="7" t="s">
        <v>8</v>
      </c>
      <c r="B15" s="7" t="s">
        <v>9</v>
      </c>
      <c r="C15" s="7" t="s">
        <v>7</v>
      </c>
      <c r="D15" s="5"/>
      <c r="E15" s="5">
        <v>195</v>
      </c>
      <c r="F15" s="5">
        <v>142</v>
      </c>
      <c r="G15" s="5"/>
      <c r="H15" s="5"/>
      <c r="I15" s="5"/>
      <c r="J15" s="6"/>
      <c r="K15" s="3">
        <v>-2</v>
      </c>
      <c r="L15" s="3">
        <f t="shared" si="0"/>
        <v>337</v>
      </c>
      <c r="M15" s="3">
        <v>13</v>
      </c>
    </row>
    <row r="16" spans="1:13" ht="12.75">
      <c r="A16" s="50" t="s">
        <v>34</v>
      </c>
      <c r="B16" s="50" t="s">
        <v>590</v>
      </c>
      <c r="C16" s="50" t="s">
        <v>591</v>
      </c>
      <c r="D16" s="33"/>
      <c r="E16" s="33"/>
      <c r="F16" s="51">
        <v>315</v>
      </c>
      <c r="G16" s="51">
        <v>95</v>
      </c>
      <c r="H16" s="33"/>
      <c r="I16" s="33"/>
      <c r="J16" s="33"/>
      <c r="K16" s="59">
        <v>-2</v>
      </c>
      <c r="L16" s="3">
        <f t="shared" si="0"/>
        <v>410</v>
      </c>
      <c r="M16" s="3">
        <v>14</v>
      </c>
    </row>
    <row r="17" spans="1:13" ht="12.75">
      <c r="A17" s="21" t="s">
        <v>67</v>
      </c>
      <c r="B17" s="21" t="s">
        <v>592</v>
      </c>
      <c r="C17" s="21" t="s">
        <v>565</v>
      </c>
      <c r="D17" s="7"/>
      <c r="E17" s="7"/>
      <c r="F17" s="5">
        <v>296</v>
      </c>
      <c r="G17" s="5">
        <v>155</v>
      </c>
      <c r="H17" s="7"/>
      <c r="I17" s="7"/>
      <c r="J17" s="7"/>
      <c r="K17" s="30">
        <v>-2</v>
      </c>
      <c r="L17" s="3">
        <f t="shared" si="0"/>
        <v>451</v>
      </c>
      <c r="M17" s="3">
        <v>15</v>
      </c>
    </row>
    <row r="18" spans="1:13" ht="12.75">
      <c r="A18" s="21" t="s">
        <v>593</v>
      </c>
      <c r="B18" s="21" t="s">
        <v>594</v>
      </c>
      <c r="C18" s="21" t="s">
        <v>595</v>
      </c>
      <c r="D18" s="7"/>
      <c r="E18" s="7"/>
      <c r="F18" s="5">
        <v>263</v>
      </c>
      <c r="G18" s="5">
        <v>310</v>
      </c>
      <c r="H18" s="7"/>
      <c r="I18" s="7"/>
      <c r="J18" s="7"/>
      <c r="K18" s="30">
        <v>-2</v>
      </c>
      <c r="L18" s="3">
        <f t="shared" si="0"/>
        <v>573</v>
      </c>
      <c r="M18" s="3">
        <v>16</v>
      </c>
    </row>
    <row r="19" spans="1:13" ht="12.75">
      <c r="A19" s="21" t="s">
        <v>54</v>
      </c>
      <c r="B19" s="21" t="s">
        <v>403</v>
      </c>
      <c r="C19" s="21" t="s">
        <v>145</v>
      </c>
      <c r="D19" s="7"/>
      <c r="E19" s="7"/>
      <c r="F19" s="7"/>
      <c r="G19" s="7"/>
      <c r="H19" s="5">
        <v>465</v>
      </c>
      <c r="I19" s="5">
        <v>358</v>
      </c>
      <c r="J19" s="7"/>
      <c r="K19" s="3">
        <v>-2</v>
      </c>
      <c r="L19" s="3">
        <f t="shared" si="0"/>
        <v>823</v>
      </c>
      <c r="M19" s="3">
        <v>17</v>
      </c>
    </row>
    <row r="20" spans="1:13" ht="12.75">
      <c r="A20" s="21" t="s">
        <v>111</v>
      </c>
      <c r="B20" s="21" t="s">
        <v>77</v>
      </c>
      <c r="C20" s="21" t="s">
        <v>307</v>
      </c>
      <c r="D20" s="7"/>
      <c r="E20" s="7"/>
      <c r="F20" s="5"/>
      <c r="G20" s="5"/>
      <c r="H20" s="5">
        <v>436</v>
      </c>
      <c r="I20" s="5">
        <v>436</v>
      </c>
      <c r="J20" s="7"/>
      <c r="K20" s="3">
        <v>-2</v>
      </c>
      <c r="L20" s="3">
        <f t="shared" si="0"/>
        <v>872</v>
      </c>
      <c r="M20" s="3">
        <v>18</v>
      </c>
    </row>
    <row r="21" spans="1:13" ht="12.75">
      <c r="A21" s="21" t="s">
        <v>124</v>
      </c>
      <c r="B21" s="21" t="s">
        <v>547</v>
      </c>
      <c r="C21" s="21" t="s">
        <v>565</v>
      </c>
      <c r="D21" s="7"/>
      <c r="E21" s="7"/>
      <c r="F21" s="5">
        <v>438</v>
      </c>
      <c r="G21" s="5">
        <v>447</v>
      </c>
      <c r="H21" s="7"/>
      <c r="I21" s="7"/>
      <c r="J21" s="7"/>
      <c r="K21" s="30">
        <v>-2</v>
      </c>
      <c r="L21" s="3">
        <f t="shared" si="0"/>
        <v>885</v>
      </c>
      <c r="M21" s="3">
        <v>19</v>
      </c>
    </row>
    <row r="22" spans="1:13" ht="12.75">
      <c r="A22" s="7" t="s">
        <v>308</v>
      </c>
      <c r="B22" s="7" t="s">
        <v>309</v>
      </c>
      <c r="C22" s="7" t="s">
        <v>252</v>
      </c>
      <c r="D22" s="5"/>
      <c r="E22" s="5">
        <v>144</v>
      </c>
      <c r="F22" s="5"/>
      <c r="G22" s="5"/>
      <c r="H22" s="5"/>
      <c r="I22" s="5"/>
      <c r="J22" s="6"/>
      <c r="K22" s="3">
        <v>-3</v>
      </c>
      <c r="L22" s="3">
        <f t="shared" si="0"/>
        <v>144</v>
      </c>
      <c r="M22" s="3">
        <v>20</v>
      </c>
    </row>
    <row r="23" spans="1:13" ht="12.75">
      <c r="A23" s="21" t="s">
        <v>64</v>
      </c>
      <c r="B23" s="21" t="s">
        <v>596</v>
      </c>
      <c r="C23" s="21" t="s">
        <v>466</v>
      </c>
      <c r="D23" s="7"/>
      <c r="E23" s="7"/>
      <c r="F23" s="5">
        <v>183</v>
      </c>
      <c r="G23" s="7"/>
      <c r="H23" s="7"/>
      <c r="I23" s="7"/>
      <c r="J23" s="7"/>
      <c r="K23" s="3">
        <v>-3</v>
      </c>
      <c r="L23" s="3">
        <f t="shared" si="0"/>
        <v>183</v>
      </c>
      <c r="M23" s="3">
        <v>21</v>
      </c>
    </row>
    <row r="24" spans="1:13" ht="12.75">
      <c r="A24" s="21" t="s">
        <v>311</v>
      </c>
      <c r="B24" s="21" t="s">
        <v>312</v>
      </c>
      <c r="C24" s="21" t="s">
        <v>252</v>
      </c>
      <c r="D24" s="5"/>
      <c r="E24" s="5">
        <v>229</v>
      </c>
      <c r="F24" s="5"/>
      <c r="G24" s="5"/>
      <c r="H24" s="5"/>
      <c r="I24" s="5"/>
      <c r="J24" s="6"/>
      <c r="K24" s="3">
        <v>-3</v>
      </c>
      <c r="L24" s="3">
        <f t="shared" si="0"/>
        <v>229</v>
      </c>
      <c r="M24" s="3">
        <v>22</v>
      </c>
    </row>
    <row r="25" spans="1:13" ht="12.75">
      <c r="A25" s="21" t="s">
        <v>597</v>
      </c>
      <c r="B25" s="21" t="s">
        <v>598</v>
      </c>
      <c r="C25" s="21" t="s">
        <v>502</v>
      </c>
      <c r="D25" s="7"/>
      <c r="E25" s="7"/>
      <c r="F25" s="5">
        <v>240</v>
      </c>
      <c r="G25" s="5"/>
      <c r="H25" s="7"/>
      <c r="I25" s="7"/>
      <c r="J25" s="7"/>
      <c r="K25" s="3">
        <v>-3</v>
      </c>
      <c r="L25" s="3">
        <f t="shared" si="0"/>
        <v>240</v>
      </c>
      <c r="M25" s="3">
        <v>23</v>
      </c>
    </row>
    <row r="26" spans="1:13" ht="12.75">
      <c r="A26" s="21" t="s">
        <v>599</v>
      </c>
      <c r="B26" s="21" t="s">
        <v>113</v>
      </c>
      <c r="C26" s="21" t="s">
        <v>466</v>
      </c>
      <c r="D26" s="7"/>
      <c r="E26" s="7"/>
      <c r="F26" s="5">
        <v>241</v>
      </c>
      <c r="G26" s="5"/>
      <c r="H26" s="7"/>
      <c r="I26" s="7"/>
      <c r="J26" s="7"/>
      <c r="K26" s="3">
        <v>-3</v>
      </c>
      <c r="L26" s="3">
        <f t="shared" si="0"/>
        <v>241</v>
      </c>
      <c r="M26" s="3">
        <v>24</v>
      </c>
    </row>
    <row r="27" spans="1:13" ht="12.75">
      <c r="A27" s="21" t="s">
        <v>33</v>
      </c>
      <c r="B27" s="21" t="s">
        <v>316</v>
      </c>
      <c r="C27" s="21" t="s">
        <v>466</v>
      </c>
      <c r="D27" s="7"/>
      <c r="E27" s="7"/>
      <c r="F27" s="5">
        <v>248</v>
      </c>
      <c r="G27" s="5"/>
      <c r="H27" s="7"/>
      <c r="I27" s="7"/>
      <c r="J27" s="7"/>
      <c r="K27" s="3">
        <v>-3</v>
      </c>
      <c r="L27" s="3">
        <f t="shared" si="0"/>
        <v>248</v>
      </c>
      <c r="M27" s="3">
        <v>25</v>
      </c>
    </row>
    <row r="28" spans="1:13" ht="12.75">
      <c r="A28" s="21" t="s">
        <v>112</v>
      </c>
      <c r="B28" s="21" t="s">
        <v>113</v>
      </c>
      <c r="C28" s="21" t="s">
        <v>7</v>
      </c>
      <c r="D28" s="6"/>
      <c r="E28" s="6">
        <v>269</v>
      </c>
      <c r="F28" s="6"/>
      <c r="G28" s="6"/>
      <c r="H28" s="6"/>
      <c r="I28" s="6"/>
      <c r="J28" s="6"/>
      <c r="K28" s="3">
        <v>-3</v>
      </c>
      <c r="L28" s="3">
        <f t="shared" si="0"/>
        <v>269</v>
      </c>
      <c r="M28" s="3">
        <v>26</v>
      </c>
    </row>
    <row r="29" spans="1:13" ht="12.75">
      <c r="A29" s="21" t="s">
        <v>600</v>
      </c>
      <c r="B29" s="21" t="s">
        <v>601</v>
      </c>
      <c r="C29" s="21" t="s">
        <v>490</v>
      </c>
      <c r="D29" s="7"/>
      <c r="E29" s="7"/>
      <c r="F29" s="5">
        <v>282</v>
      </c>
      <c r="G29" s="5"/>
      <c r="H29" s="7"/>
      <c r="I29" s="7"/>
      <c r="J29" s="7"/>
      <c r="K29" s="3">
        <v>-3</v>
      </c>
      <c r="L29" s="3">
        <f t="shared" si="0"/>
        <v>282</v>
      </c>
      <c r="M29" s="3">
        <v>27</v>
      </c>
    </row>
    <row r="30" spans="1:13" ht="12.75">
      <c r="A30" s="21" t="s">
        <v>185</v>
      </c>
      <c r="B30" s="21" t="s">
        <v>313</v>
      </c>
      <c r="C30" s="21" t="s">
        <v>252</v>
      </c>
      <c r="D30" s="5"/>
      <c r="E30" s="5">
        <v>309</v>
      </c>
      <c r="F30" s="5"/>
      <c r="G30" s="5"/>
      <c r="H30" s="5"/>
      <c r="I30" s="5"/>
      <c r="J30" s="5"/>
      <c r="K30" s="3">
        <v>-3</v>
      </c>
      <c r="L30" s="3">
        <f t="shared" si="0"/>
        <v>309</v>
      </c>
      <c r="M30" s="3">
        <v>28</v>
      </c>
    </row>
    <row r="31" spans="1:13" ht="12.75">
      <c r="A31" s="21" t="s">
        <v>602</v>
      </c>
      <c r="B31" s="21" t="s">
        <v>603</v>
      </c>
      <c r="C31" s="21" t="s">
        <v>466</v>
      </c>
      <c r="D31" s="7"/>
      <c r="E31" s="7"/>
      <c r="F31" s="5">
        <v>327</v>
      </c>
      <c r="G31" s="5"/>
      <c r="H31" s="7"/>
      <c r="I31" s="7"/>
      <c r="J31" s="7"/>
      <c r="K31" s="3">
        <v>-3</v>
      </c>
      <c r="L31" s="3">
        <f t="shared" si="0"/>
        <v>327</v>
      </c>
      <c r="M31" s="3">
        <v>29</v>
      </c>
    </row>
    <row r="32" spans="1:13" ht="12.75">
      <c r="A32" s="21" t="s">
        <v>314</v>
      </c>
      <c r="B32" s="21" t="s">
        <v>315</v>
      </c>
      <c r="C32" s="21" t="s">
        <v>252</v>
      </c>
      <c r="D32" s="6"/>
      <c r="E32" s="5">
        <v>328</v>
      </c>
      <c r="F32" s="5"/>
      <c r="G32" s="5"/>
      <c r="H32" s="5"/>
      <c r="I32" s="5"/>
      <c r="J32" s="6"/>
      <c r="K32" s="3">
        <v>-3</v>
      </c>
      <c r="L32" s="3">
        <f t="shared" si="0"/>
        <v>328</v>
      </c>
      <c r="M32" s="3">
        <v>30</v>
      </c>
    </row>
    <row r="33" spans="1:13" ht="12.75">
      <c r="A33" s="21" t="s">
        <v>404</v>
      </c>
      <c r="B33" s="21" t="s">
        <v>53</v>
      </c>
      <c r="C33" s="21" t="s">
        <v>307</v>
      </c>
      <c r="D33" s="7"/>
      <c r="E33" s="7"/>
      <c r="F33" s="5"/>
      <c r="G33" s="5"/>
      <c r="H33" s="5">
        <v>339</v>
      </c>
      <c r="I33" s="7"/>
      <c r="J33" s="7"/>
      <c r="K33" s="3">
        <v>-3</v>
      </c>
      <c r="L33" s="3">
        <f t="shared" si="0"/>
        <v>339</v>
      </c>
      <c r="M33" s="3">
        <v>31</v>
      </c>
    </row>
    <row r="34" spans="1:13" ht="12.75">
      <c r="A34" s="21" t="s">
        <v>42</v>
      </c>
      <c r="B34" s="21" t="s">
        <v>604</v>
      </c>
      <c r="C34" s="21" t="s">
        <v>502</v>
      </c>
      <c r="D34" s="7"/>
      <c r="E34" s="7"/>
      <c r="F34" s="5">
        <v>377</v>
      </c>
      <c r="G34" s="5"/>
      <c r="H34" s="7"/>
      <c r="I34" s="7"/>
      <c r="J34" s="7"/>
      <c r="K34" s="3">
        <v>-3</v>
      </c>
      <c r="L34" s="3">
        <f t="shared" si="0"/>
        <v>377</v>
      </c>
      <c r="M34" s="3">
        <v>32</v>
      </c>
    </row>
    <row r="35" spans="1:13" ht="12.75">
      <c r="A35" s="21" t="s">
        <v>82</v>
      </c>
      <c r="B35" s="21" t="s">
        <v>321</v>
      </c>
      <c r="C35" s="21" t="s">
        <v>187</v>
      </c>
      <c r="D35" s="6"/>
      <c r="E35" s="6">
        <v>409</v>
      </c>
      <c r="F35" s="6"/>
      <c r="G35" s="6"/>
      <c r="H35" s="28"/>
      <c r="I35" s="6"/>
      <c r="J35" s="6"/>
      <c r="K35" s="3">
        <v>-3</v>
      </c>
      <c r="L35" s="3">
        <f t="shared" si="0"/>
        <v>409</v>
      </c>
      <c r="M35" s="3">
        <v>33</v>
      </c>
    </row>
    <row r="36" spans="1:13" ht="12.75">
      <c r="A36" s="21" t="s">
        <v>606</v>
      </c>
      <c r="B36" s="21" t="s">
        <v>499</v>
      </c>
      <c r="C36" s="21" t="s">
        <v>486</v>
      </c>
      <c r="D36" s="7"/>
      <c r="E36" s="7"/>
      <c r="F36" s="5">
        <v>414</v>
      </c>
      <c r="G36" s="5"/>
      <c r="H36" s="7"/>
      <c r="I36" s="7"/>
      <c r="J36" s="7"/>
      <c r="K36" s="3">
        <v>-3</v>
      </c>
      <c r="L36" s="3">
        <f t="shared" si="0"/>
        <v>414</v>
      </c>
      <c r="M36" s="3">
        <v>34</v>
      </c>
    </row>
    <row r="37" spans="1:13" ht="12.75">
      <c r="A37" s="21" t="s">
        <v>334</v>
      </c>
      <c r="B37" s="21" t="s">
        <v>607</v>
      </c>
      <c r="C37" s="21" t="s">
        <v>502</v>
      </c>
      <c r="D37" s="7"/>
      <c r="E37" s="7"/>
      <c r="F37" s="5">
        <v>415</v>
      </c>
      <c r="G37" s="7"/>
      <c r="H37" s="7"/>
      <c r="I37" s="7"/>
      <c r="J37" s="7"/>
      <c r="K37" s="3">
        <v>-3</v>
      </c>
      <c r="L37" s="3">
        <f t="shared" si="0"/>
        <v>415</v>
      </c>
      <c r="M37" s="3">
        <v>35</v>
      </c>
    </row>
    <row r="38" spans="1:13" ht="12.75">
      <c r="A38" s="21" t="s">
        <v>185</v>
      </c>
      <c r="B38" s="21" t="s">
        <v>608</v>
      </c>
      <c r="C38" s="21" t="s">
        <v>429</v>
      </c>
      <c r="D38" s="7"/>
      <c r="E38" s="7"/>
      <c r="F38" s="29">
        <v>416</v>
      </c>
      <c r="G38" s="7"/>
      <c r="H38" s="7"/>
      <c r="I38" s="7"/>
      <c r="J38" s="7"/>
      <c r="K38" s="3">
        <v>-3</v>
      </c>
      <c r="L38" s="3">
        <f t="shared" si="0"/>
        <v>416</v>
      </c>
      <c r="M38" s="3">
        <v>36</v>
      </c>
    </row>
    <row r="39" spans="1:13" ht="12.75">
      <c r="A39" s="21" t="s">
        <v>322</v>
      </c>
      <c r="B39" s="21" t="s">
        <v>160</v>
      </c>
      <c r="C39" s="21" t="s">
        <v>252</v>
      </c>
      <c r="D39" s="6"/>
      <c r="E39" s="5">
        <v>432</v>
      </c>
      <c r="F39" s="5"/>
      <c r="G39" s="5"/>
      <c r="H39" s="5"/>
      <c r="I39" s="5"/>
      <c r="J39" s="5"/>
      <c r="K39" s="3">
        <v>-3</v>
      </c>
      <c r="L39" s="3">
        <f t="shared" si="0"/>
        <v>432</v>
      </c>
      <c r="M39" s="3">
        <v>37</v>
      </c>
    </row>
    <row r="40" spans="1:13" ht="12.75">
      <c r="A40" s="32" t="s">
        <v>404</v>
      </c>
      <c r="B40" s="32" t="s">
        <v>11</v>
      </c>
      <c r="C40" s="21" t="s">
        <v>486</v>
      </c>
      <c r="D40" s="7"/>
      <c r="E40" s="7"/>
      <c r="F40" s="5">
        <v>457</v>
      </c>
      <c r="G40" s="7"/>
      <c r="H40" s="7"/>
      <c r="I40" s="7"/>
      <c r="J40" s="7"/>
      <c r="K40" s="3">
        <v>-3</v>
      </c>
      <c r="L40" s="3">
        <f t="shared" si="0"/>
        <v>457</v>
      </c>
      <c r="M40" s="3">
        <v>38</v>
      </c>
    </row>
    <row r="41" spans="1:13" ht="12.75">
      <c r="A41" s="21" t="s">
        <v>58</v>
      </c>
      <c r="B41" s="21" t="s">
        <v>609</v>
      </c>
      <c r="C41" s="21" t="s">
        <v>486</v>
      </c>
      <c r="D41" s="7"/>
      <c r="E41" s="7"/>
      <c r="F41" s="5">
        <v>465</v>
      </c>
      <c r="G41" s="7"/>
      <c r="H41" s="7"/>
      <c r="I41" s="7"/>
      <c r="J41" s="7"/>
      <c r="K41" s="3">
        <v>-3</v>
      </c>
      <c r="L41" s="3">
        <f t="shared" si="0"/>
        <v>465</v>
      </c>
      <c r="M41" s="3">
        <v>39</v>
      </c>
    </row>
    <row r="42" spans="1:13" ht="12.75">
      <c r="A42" s="21" t="s">
        <v>109</v>
      </c>
      <c r="B42" s="21" t="s">
        <v>610</v>
      </c>
      <c r="C42" s="21" t="s">
        <v>486</v>
      </c>
      <c r="D42" s="7"/>
      <c r="E42" s="7"/>
      <c r="F42" s="5">
        <v>466</v>
      </c>
      <c r="G42" s="7"/>
      <c r="H42" s="7"/>
      <c r="I42" s="7"/>
      <c r="J42" s="7"/>
      <c r="K42" s="3">
        <v>-3</v>
      </c>
      <c r="L42" s="3">
        <f t="shared" si="0"/>
        <v>466</v>
      </c>
      <c r="M42" s="3">
        <v>40</v>
      </c>
    </row>
    <row r="43" spans="1:13" ht="12.75">
      <c r="A43" s="21" t="s">
        <v>323</v>
      </c>
      <c r="B43" s="21" t="s">
        <v>324</v>
      </c>
      <c r="C43" s="21" t="s">
        <v>252</v>
      </c>
      <c r="D43" s="7"/>
      <c r="E43" s="5">
        <v>481</v>
      </c>
      <c r="F43" s="5"/>
      <c r="G43" s="5"/>
      <c r="H43" s="7"/>
      <c r="I43" s="7"/>
      <c r="J43" s="7"/>
      <c r="K43" s="3">
        <v>-3</v>
      </c>
      <c r="L43" s="3">
        <f aca="true" t="shared" si="1" ref="L43:L59">SUM(D43:J43)</f>
        <v>481</v>
      </c>
      <c r="M43" s="3">
        <v>41</v>
      </c>
    </row>
    <row r="44" spans="1:13" ht="12.75">
      <c r="A44" s="21" t="s">
        <v>314</v>
      </c>
      <c r="B44" s="21" t="s">
        <v>325</v>
      </c>
      <c r="C44" s="21" t="s">
        <v>252</v>
      </c>
      <c r="D44" s="7"/>
      <c r="E44" s="29">
        <v>483</v>
      </c>
      <c r="F44" s="5"/>
      <c r="G44" s="5"/>
      <c r="H44" s="7"/>
      <c r="I44" s="7"/>
      <c r="J44" s="7"/>
      <c r="K44" s="3">
        <v>-3</v>
      </c>
      <c r="L44" s="3">
        <f t="shared" si="1"/>
        <v>483</v>
      </c>
      <c r="M44" s="3">
        <v>42</v>
      </c>
    </row>
    <row r="45" spans="1:13" ht="12.75">
      <c r="A45" s="7" t="s">
        <v>611</v>
      </c>
      <c r="B45" s="7" t="s">
        <v>612</v>
      </c>
      <c r="C45" s="7" t="s">
        <v>433</v>
      </c>
      <c r="D45" s="7"/>
      <c r="E45" s="7"/>
      <c r="F45" s="29">
        <v>505</v>
      </c>
      <c r="G45" s="7"/>
      <c r="H45" s="7"/>
      <c r="I45" s="7"/>
      <c r="J45" s="7"/>
      <c r="K45" s="3">
        <v>-3</v>
      </c>
      <c r="L45" s="3">
        <f t="shared" si="1"/>
        <v>505</v>
      </c>
      <c r="M45" s="3">
        <v>43</v>
      </c>
    </row>
    <row r="46" spans="1:13" ht="12.75">
      <c r="A46" s="7" t="s">
        <v>613</v>
      </c>
      <c r="B46" s="7" t="s">
        <v>614</v>
      </c>
      <c r="C46" s="7" t="s">
        <v>523</v>
      </c>
      <c r="D46" s="7"/>
      <c r="E46" s="7"/>
      <c r="F46" s="29">
        <v>531</v>
      </c>
      <c r="G46" s="7"/>
      <c r="H46" s="7"/>
      <c r="I46" s="7"/>
      <c r="J46" s="7"/>
      <c r="K46" s="3">
        <v>-3</v>
      </c>
      <c r="L46" s="3">
        <f t="shared" si="1"/>
        <v>531</v>
      </c>
      <c r="M46" s="3">
        <v>44</v>
      </c>
    </row>
    <row r="47" spans="1:13" ht="12.75">
      <c r="A47" s="21" t="s">
        <v>64</v>
      </c>
      <c r="B47" s="21" t="s">
        <v>615</v>
      </c>
      <c r="C47" s="21" t="s">
        <v>446</v>
      </c>
      <c r="D47" s="7"/>
      <c r="E47" s="7"/>
      <c r="F47" s="29">
        <v>534</v>
      </c>
      <c r="G47" s="7"/>
      <c r="H47" s="7"/>
      <c r="I47" s="7"/>
      <c r="J47" s="7"/>
      <c r="K47" s="3">
        <v>-3</v>
      </c>
      <c r="L47" s="3">
        <f t="shared" si="1"/>
        <v>534</v>
      </c>
      <c r="M47" s="3">
        <v>45</v>
      </c>
    </row>
    <row r="48" spans="1:13" ht="12.75">
      <c r="A48" s="21" t="s">
        <v>404</v>
      </c>
      <c r="B48" s="21" t="s">
        <v>616</v>
      </c>
      <c r="C48" s="21" t="s">
        <v>523</v>
      </c>
      <c r="D48" s="7"/>
      <c r="E48" s="7"/>
      <c r="F48" s="29">
        <v>549</v>
      </c>
      <c r="G48" s="7"/>
      <c r="H48" s="7"/>
      <c r="I48" s="7"/>
      <c r="J48" s="7"/>
      <c r="K48" s="3">
        <v>-3</v>
      </c>
      <c r="L48" s="3">
        <f t="shared" si="1"/>
        <v>549</v>
      </c>
      <c r="M48" s="3">
        <v>46</v>
      </c>
    </row>
    <row r="49" spans="1:13" ht="12.75">
      <c r="A49" s="21" t="s">
        <v>319</v>
      </c>
      <c r="B49" s="21" t="s">
        <v>320</v>
      </c>
      <c r="C49" s="45" t="s">
        <v>145</v>
      </c>
      <c r="D49" s="6"/>
      <c r="E49" s="6"/>
      <c r="F49" s="6"/>
      <c r="G49" s="6"/>
      <c r="H49" s="6"/>
      <c r="I49" s="6"/>
      <c r="J49" s="6">
        <v>599</v>
      </c>
      <c r="K49" s="3">
        <v>-3</v>
      </c>
      <c r="L49" s="3">
        <f t="shared" si="1"/>
        <v>599</v>
      </c>
      <c r="M49" s="3">
        <v>47</v>
      </c>
    </row>
    <row r="50" spans="1:13" ht="12.75">
      <c r="A50" s="21" t="s">
        <v>617</v>
      </c>
      <c r="B50" s="21" t="s">
        <v>618</v>
      </c>
      <c r="C50" s="21" t="s">
        <v>486</v>
      </c>
      <c r="D50" s="7"/>
      <c r="E50" s="7"/>
      <c r="F50" s="47">
        <v>608</v>
      </c>
      <c r="G50" s="7"/>
      <c r="H50" s="7"/>
      <c r="I50" s="7"/>
      <c r="J50" s="7"/>
      <c r="K50" s="3">
        <v>-3</v>
      </c>
      <c r="L50" s="3">
        <f t="shared" si="1"/>
        <v>608</v>
      </c>
      <c r="M50" s="3">
        <v>48</v>
      </c>
    </row>
    <row r="51" spans="1:13" ht="12.75">
      <c r="A51" s="21" t="s">
        <v>494</v>
      </c>
      <c r="B51" s="21" t="s">
        <v>518</v>
      </c>
      <c r="C51" s="21" t="s">
        <v>448</v>
      </c>
      <c r="D51" s="7"/>
      <c r="E51" s="7"/>
      <c r="F51" s="47">
        <v>642</v>
      </c>
      <c r="G51" s="7"/>
      <c r="H51" s="7"/>
      <c r="I51" s="7"/>
      <c r="J51" s="7"/>
      <c r="K51" s="3">
        <v>-3</v>
      </c>
      <c r="L51" s="3">
        <f t="shared" si="1"/>
        <v>642</v>
      </c>
      <c r="M51" s="3">
        <v>49</v>
      </c>
    </row>
    <row r="52" spans="1:13" ht="12.75">
      <c r="A52" s="21" t="s">
        <v>482</v>
      </c>
      <c r="B52" s="21" t="s">
        <v>619</v>
      </c>
      <c r="C52" s="21" t="s">
        <v>502</v>
      </c>
      <c r="D52" s="7"/>
      <c r="E52" s="7"/>
      <c r="F52" s="47">
        <v>649</v>
      </c>
      <c r="G52" s="7"/>
      <c r="H52" s="7"/>
      <c r="I52" s="7"/>
      <c r="J52" s="7"/>
      <c r="K52" s="3">
        <v>-3</v>
      </c>
      <c r="L52" s="3">
        <f t="shared" si="1"/>
        <v>649</v>
      </c>
      <c r="M52" s="3">
        <v>50</v>
      </c>
    </row>
    <row r="53" spans="1:13" ht="12.75">
      <c r="A53" s="7" t="s">
        <v>150</v>
      </c>
      <c r="B53" s="7" t="s">
        <v>620</v>
      </c>
      <c r="C53" s="7" t="s">
        <v>559</v>
      </c>
      <c r="D53" s="7"/>
      <c r="E53" s="7"/>
      <c r="F53" s="5">
        <v>719</v>
      </c>
      <c r="G53" s="7"/>
      <c r="H53" s="7"/>
      <c r="I53" s="7"/>
      <c r="J53" s="7"/>
      <c r="K53" s="3">
        <v>-3</v>
      </c>
      <c r="L53" s="3">
        <f t="shared" si="1"/>
        <v>719</v>
      </c>
      <c r="M53" s="3">
        <v>51</v>
      </c>
    </row>
    <row r="54" spans="1:13" ht="12.75">
      <c r="A54" s="21" t="s">
        <v>84</v>
      </c>
      <c r="B54" s="21" t="s">
        <v>327</v>
      </c>
      <c r="C54" s="7" t="s">
        <v>299</v>
      </c>
      <c r="D54" s="7"/>
      <c r="E54" s="29">
        <v>738</v>
      </c>
      <c r="F54" s="5"/>
      <c r="G54" s="5"/>
      <c r="H54" s="7"/>
      <c r="I54" s="7"/>
      <c r="J54" s="7"/>
      <c r="K54" s="3">
        <v>-3</v>
      </c>
      <c r="L54" s="3">
        <f t="shared" si="1"/>
        <v>738</v>
      </c>
      <c r="M54" s="3">
        <v>52</v>
      </c>
    </row>
    <row r="55" spans="1:13" ht="12.75">
      <c r="A55" s="21" t="s">
        <v>621</v>
      </c>
      <c r="B55" s="21" t="s">
        <v>622</v>
      </c>
      <c r="C55" s="21" t="s">
        <v>555</v>
      </c>
      <c r="D55" s="7"/>
      <c r="E55" s="7"/>
      <c r="F55" s="29">
        <v>755</v>
      </c>
      <c r="G55" s="7"/>
      <c r="H55" s="7"/>
      <c r="I55" s="7"/>
      <c r="J55" s="7"/>
      <c r="K55" s="3">
        <v>-3</v>
      </c>
      <c r="L55" s="3">
        <f t="shared" si="1"/>
        <v>755</v>
      </c>
      <c r="M55" s="3">
        <v>53</v>
      </c>
    </row>
    <row r="56" spans="1:13" ht="12.75">
      <c r="A56" s="21" t="s">
        <v>623</v>
      </c>
      <c r="B56" s="21" t="s">
        <v>42</v>
      </c>
      <c r="C56" s="21" t="s">
        <v>433</v>
      </c>
      <c r="D56" s="7"/>
      <c r="E56" s="7"/>
      <c r="F56" s="29">
        <v>763</v>
      </c>
      <c r="G56" s="7"/>
      <c r="H56" s="7"/>
      <c r="I56" s="7"/>
      <c r="J56" s="7"/>
      <c r="K56" s="3">
        <v>-3</v>
      </c>
      <c r="L56" s="3">
        <f t="shared" si="1"/>
        <v>763</v>
      </c>
      <c r="M56" s="3">
        <v>54</v>
      </c>
    </row>
    <row r="57" spans="1:13" ht="12.75">
      <c r="A57" s="21" t="s">
        <v>8</v>
      </c>
      <c r="B57" s="21" t="s">
        <v>624</v>
      </c>
      <c r="C57" s="21" t="s">
        <v>448</v>
      </c>
      <c r="D57" s="7"/>
      <c r="E57" s="7"/>
      <c r="F57" s="29">
        <v>778</v>
      </c>
      <c r="G57" s="7"/>
      <c r="H57" s="7"/>
      <c r="I57" s="7"/>
      <c r="J57" s="7"/>
      <c r="K57" s="3">
        <v>-3</v>
      </c>
      <c r="L57" s="3">
        <f t="shared" si="1"/>
        <v>778</v>
      </c>
      <c r="M57" s="3">
        <v>55</v>
      </c>
    </row>
    <row r="58" spans="1:13" ht="12.75">
      <c r="A58" s="21" t="s">
        <v>625</v>
      </c>
      <c r="B58" s="21" t="s">
        <v>132</v>
      </c>
      <c r="C58" s="21" t="s">
        <v>448</v>
      </c>
      <c r="D58" s="7"/>
      <c r="E58" s="7"/>
      <c r="F58" s="29">
        <v>880</v>
      </c>
      <c r="G58" s="7"/>
      <c r="H58" s="7"/>
      <c r="I58" s="7"/>
      <c r="J58" s="7"/>
      <c r="K58" s="3">
        <v>-3</v>
      </c>
      <c r="L58" s="3">
        <f t="shared" si="1"/>
        <v>880</v>
      </c>
      <c r="M58" s="3">
        <v>56</v>
      </c>
    </row>
    <row r="59" spans="1:13" ht="12.75">
      <c r="A59" s="21" t="s">
        <v>626</v>
      </c>
      <c r="B59" s="21" t="s">
        <v>485</v>
      </c>
      <c r="C59" s="21" t="s">
        <v>433</v>
      </c>
      <c r="D59" s="7"/>
      <c r="E59" s="7"/>
      <c r="F59" s="29">
        <v>1003</v>
      </c>
      <c r="G59" s="7"/>
      <c r="H59" s="7"/>
      <c r="I59" s="7"/>
      <c r="J59" s="7"/>
      <c r="K59" s="3">
        <v>-3</v>
      </c>
      <c r="L59" s="3">
        <f t="shared" si="1"/>
        <v>1003</v>
      </c>
      <c r="M59" s="3">
        <v>57</v>
      </c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9">
      <selection activeCell="R33" sqref="R33"/>
    </sheetView>
  </sheetViews>
  <sheetFormatPr defaultColWidth="9.140625" defaultRowHeight="12.75"/>
  <cols>
    <col min="1" max="1" width="12.421875" style="0" customWidth="1"/>
    <col min="2" max="2" width="11.7109375" style="0" customWidth="1"/>
    <col min="3" max="3" width="15.00390625" style="0" customWidth="1"/>
    <col min="11" max="12" width="8.28125" style="0" customWidth="1"/>
    <col min="13" max="13" width="8.00390625" style="0" customWidth="1"/>
  </cols>
  <sheetData>
    <row r="1" spans="1:12" ht="12.75">
      <c r="A1" s="16" t="s">
        <v>224</v>
      </c>
      <c r="B1" s="16"/>
      <c r="C1" s="16"/>
      <c r="D1" s="16"/>
      <c r="E1" s="17"/>
      <c r="F1" s="17"/>
      <c r="G1" s="17"/>
      <c r="H1" s="17"/>
      <c r="J1" s="22"/>
      <c r="K1" s="2"/>
      <c r="L1" s="2"/>
    </row>
    <row r="2" spans="1:13" ht="12.75">
      <c r="A2" s="14" t="s">
        <v>0</v>
      </c>
      <c r="B2" s="14" t="s">
        <v>1</v>
      </c>
      <c r="C2" s="14" t="s">
        <v>2</v>
      </c>
      <c r="D2" s="14" t="s">
        <v>195</v>
      </c>
      <c r="E2" s="14" t="s">
        <v>196</v>
      </c>
      <c r="F2" s="14" t="s">
        <v>379</v>
      </c>
      <c r="G2" s="14" t="s">
        <v>416</v>
      </c>
      <c r="H2" s="14" t="s">
        <v>374</v>
      </c>
      <c r="I2" s="4" t="s">
        <v>370</v>
      </c>
      <c r="J2" s="4" t="s">
        <v>201</v>
      </c>
      <c r="K2" s="3" t="s">
        <v>853</v>
      </c>
      <c r="L2" s="3" t="s">
        <v>94</v>
      </c>
      <c r="M2" s="3" t="s">
        <v>95</v>
      </c>
    </row>
    <row r="3" spans="1:13" s="1" customFormat="1" ht="12.75">
      <c r="A3" s="4" t="s">
        <v>19</v>
      </c>
      <c r="B3" s="4" t="s">
        <v>20</v>
      </c>
      <c r="C3" s="4" t="s">
        <v>7</v>
      </c>
      <c r="D3" s="229" t="s">
        <v>44</v>
      </c>
      <c r="E3" s="3" t="s">
        <v>44</v>
      </c>
      <c r="F3" s="234" t="s">
        <v>526</v>
      </c>
      <c r="G3" s="3" t="s">
        <v>44</v>
      </c>
      <c r="H3" s="3" t="s">
        <v>44</v>
      </c>
      <c r="I3" s="235" t="s">
        <v>380</v>
      </c>
      <c r="J3" s="235" t="s">
        <v>44</v>
      </c>
      <c r="K3" s="23"/>
      <c r="L3" s="23">
        <v>0</v>
      </c>
      <c r="M3" s="23" t="s">
        <v>96</v>
      </c>
    </row>
    <row r="4" spans="1:13" s="1" customFormat="1" ht="12.75">
      <c r="A4" s="1" t="s">
        <v>17</v>
      </c>
      <c r="B4" s="1" t="s">
        <v>18</v>
      </c>
      <c r="C4" s="1" t="s">
        <v>7</v>
      </c>
      <c r="D4" s="234" t="s">
        <v>227</v>
      </c>
      <c r="E4" s="232" t="s">
        <v>228</v>
      </c>
      <c r="F4" s="3" t="s">
        <v>44</v>
      </c>
      <c r="G4" s="3"/>
      <c r="H4" s="229" t="s">
        <v>381</v>
      </c>
      <c r="I4" s="3" t="s">
        <v>44</v>
      </c>
      <c r="J4" s="234" t="s">
        <v>244</v>
      </c>
      <c r="K4" s="37"/>
      <c r="L4" s="37">
        <v>51.7</v>
      </c>
      <c r="M4" s="37" t="s">
        <v>97</v>
      </c>
    </row>
    <row r="5" spans="1:13" s="1" customFormat="1" ht="12.75">
      <c r="A5" s="4" t="s">
        <v>15</v>
      </c>
      <c r="B5" s="4" t="s">
        <v>16</v>
      </c>
      <c r="C5" s="4" t="s">
        <v>7</v>
      </c>
      <c r="D5" s="234" t="s">
        <v>225</v>
      </c>
      <c r="E5" s="229" t="s">
        <v>226</v>
      </c>
      <c r="F5" s="229" t="s">
        <v>527</v>
      </c>
      <c r="G5" s="229" t="s">
        <v>528</v>
      </c>
      <c r="H5" s="3"/>
      <c r="I5" s="234" t="s">
        <v>382</v>
      </c>
      <c r="J5" s="3" t="s">
        <v>243</v>
      </c>
      <c r="K5" s="38"/>
      <c r="L5" s="38">
        <v>101.4</v>
      </c>
      <c r="M5" s="38" t="s">
        <v>451</v>
      </c>
    </row>
    <row r="6" spans="1:13" ht="12.75">
      <c r="A6" s="21" t="s">
        <v>129</v>
      </c>
      <c r="B6" s="21" t="s">
        <v>21</v>
      </c>
      <c r="C6" s="21" t="s">
        <v>123</v>
      </c>
      <c r="D6" s="6" t="s">
        <v>229</v>
      </c>
      <c r="E6" s="6" t="s">
        <v>230</v>
      </c>
      <c r="F6" s="6">
        <v>45</v>
      </c>
      <c r="G6" s="6" t="s">
        <v>529</v>
      </c>
      <c r="H6" s="61">
        <v>135</v>
      </c>
      <c r="I6" s="61">
        <v>177</v>
      </c>
      <c r="J6" s="61">
        <v>158</v>
      </c>
      <c r="K6" s="3"/>
      <c r="L6" s="3">
        <v>276.2</v>
      </c>
      <c r="M6" s="3" t="s">
        <v>457</v>
      </c>
    </row>
    <row r="7" spans="1:13" ht="12.75">
      <c r="A7" s="7" t="s">
        <v>23</v>
      </c>
      <c r="B7" s="7" t="s">
        <v>24</v>
      </c>
      <c r="C7" s="7" t="s">
        <v>7</v>
      </c>
      <c r="D7" s="61">
        <v>247</v>
      </c>
      <c r="E7" s="28" t="s">
        <v>233</v>
      </c>
      <c r="F7" s="6">
        <v>131</v>
      </c>
      <c r="G7" s="61">
        <v>208</v>
      </c>
      <c r="H7" s="6">
        <v>174</v>
      </c>
      <c r="I7" s="6">
        <v>203</v>
      </c>
      <c r="J7" s="6"/>
      <c r="K7" s="3"/>
      <c r="L7" s="3">
        <v>679</v>
      </c>
      <c r="M7" s="3" t="s">
        <v>458</v>
      </c>
    </row>
    <row r="8" spans="1:13" ht="12.75">
      <c r="A8" s="21" t="s">
        <v>234</v>
      </c>
      <c r="B8" s="21" t="s">
        <v>530</v>
      </c>
      <c r="C8" s="7" t="s">
        <v>235</v>
      </c>
      <c r="D8" s="62" t="s">
        <v>236</v>
      </c>
      <c r="E8" s="6"/>
      <c r="F8" s="6">
        <v>190</v>
      </c>
      <c r="G8" s="61">
        <v>253</v>
      </c>
      <c r="H8" s="6">
        <v>168</v>
      </c>
      <c r="I8" s="6">
        <v>238</v>
      </c>
      <c r="J8" s="6">
        <v>203</v>
      </c>
      <c r="K8" s="3"/>
      <c r="L8" s="3">
        <v>799</v>
      </c>
      <c r="M8" s="3" t="s">
        <v>459</v>
      </c>
    </row>
    <row r="9" spans="1:13" ht="12.75">
      <c r="A9" s="21" t="s">
        <v>98</v>
      </c>
      <c r="B9" s="9" t="s">
        <v>99</v>
      </c>
      <c r="C9" s="21" t="s">
        <v>100</v>
      </c>
      <c r="D9" s="5"/>
      <c r="E9" s="5">
        <v>243</v>
      </c>
      <c r="F9" s="5">
        <v>152</v>
      </c>
      <c r="G9" s="5">
        <v>237</v>
      </c>
      <c r="H9" s="5"/>
      <c r="I9" s="5"/>
      <c r="J9" s="5"/>
      <c r="K9" s="3">
        <v>-1</v>
      </c>
      <c r="L9" s="3">
        <f aca="true" t="shared" si="0" ref="L9:L45">SUM(D9:J9)</f>
        <v>632</v>
      </c>
      <c r="M9" s="3">
        <v>7</v>
      </c>
    </row>
    <row r="10" spans="1:13" ht="12.75">
      <c r="A10" s="32" t="s">
        <v>46</v>
      </c>
      <c r="B10" s="32" t="s">
        <v>245</v>
      </c>
      <c r="C10" s="21" t="s">
        <v>240</v>
      </c>
      <c r="D10" s="5"/>
      <c r="E10" s="5"/>
      <c r="F10" s="5">
        <v>164</v>
      </c>
      <c r="G10" s="5">
        <v>359</v>
      </c>
      <c r="H10" s="5"/>
      <c r="I10" s="5"/>
      <c r="J10" s="5">
        <v>263</v>
      </c>
      <c r="K10" s="3">
        <v>-1</v>
      </c>
      <c r="L10" s="3">
        <f t="shared" si="0"/>
        <v>786</v>
      </c>
      <c r="M10" s="3">
        <v>8</v>
      </c>
    </row>
    <row r="11" spans="1:13" ht="12.75">
      <c r="A11" s="21" t="s">
        <v>49</v>
      </c>
      <c r="B11" s="21" t="s">
        <v>231</v>
      </c>
      <c r="C11" s="21" t="s">
        <v>232</v>
      </c>
      <c r="D11" s="6"/>
      <c r="E11" s="6">
        <v>234</v>
      </c>
      <c r="F11" s="6">
        <v>196</v>
      </c>
      <c r="G11" s="6"/>
      <c r="H11" s="6"/>
      <c r="I11" s="6"/>
      <c r="J11" s="6"/>
      <c r="K11" s="3">
        <v>-2</v>
      </c>
      <c r="L11" s="3">
        <f t="shared" si="0"/>
        <v>430</v>
      </c>
      <c r="M11" s="3">
        <v>9</v>
      </c>
    </row>
    <row r="12" spans="1:13" ht="12.75">
      <c r="A12" s="21" t="s">
        <v>17</v>
      </c>
      <c r="B12" s="21" t="s">
        <v>531</v>
      </c>
      <c r="C12" s="21" t="s">
        <v>532</v>
      </c>
      <c r="D12" s="7"/>
      <c r="E12" s="7"/>
      <c r="F12" s="47">
        <v>189</v>
      </c>
      <c r="G12" s="47">
        <v>261</v>
      </c>
      <c r="H12" s="7"/>
      <c r="I12" s="7"/>
      <c r="J12" s="7"/>
      <c r="K12" s="30">
        <v>-2</v>
      </c>
      <c r="L12" s="3">
        <f t="shared" si="0"/>
        <v>450</v>
      </c>
      <c r="M12" s="3">
        <v>10</v>
      </c>
    </row>
    <row r="13" spans="1:13" ht="12.75">
      <c r="A13" s="7" t="s">
        <v>533</v>
      </c>
      <c r="B13" s="7" t="s">
        <v>534</v>
      </c>
      <c r="C13" s="7" t="s">
        <v>535</v>
      </c>
      <c r="D13" s="5"/>
      <c r="E13" s="5"/>
      <c r="F13" s="5">
        <v>322</v>
      </c>
      <c r="G13" s="5">
        <v>265</v>
      </c>
      <c r="H13" s="5"/>
      <c r="I13" s="5"/>
      <c r="J13" s="5"/>
      <c r="K13" s="3">
        <v>-2</v>
      </c>
      <c r="L13" s="3">
        <f t="shared" si="0"/>
        <v>587</v>
      </c>
      <c r="M13" s="3">
        <v>11</v>
      </c>
    </row>
    <row r="14" spans="1:13" ht="12.75">
      <c r="A14" s="21" t="s">
        <v>250</v>
      </c>
      <c r="B14" s="21" t="s">
        <v>536</v>
      </c>
      <c r="C14" s="7" t="s">
        <v>532</v>
      </c>
      <c r="D14" s="5"/>
      <c r="E14" s="5"/>
      <c r="F14" s="5">
        <v>683</v>
      </c>
      <c r="G14" s="5">
        <v>616</v>
      </c>
      <c r="H14" s="5"/>
      <c r="I14" s="5"/>
      <c r="J14" s="5"/>
      <c r="K14" s="3">
        <v>-2</v>
      </c>
      <c r="L14" s="3">
        <f t="shared" si="0"/>
        <v>1299</v>
      </c>
      <c r="M14" s="3">
        <v>12</v>
      </c>
    </row>
    <row r="15" spans="1:13" ht="12.75">
      <c r="A15" s="21" t="s">
        <v>234</v>
      </c>
      <c r="B15" s="21" t="s">
        <v>537</v>
      </c>
      <c r="C15" s="21" t="s">
        <v>538</v>
      </c>
      <c r="D15" s="5"/>
      <c r="E15" s="5"/>
      <c r="F15" s="5">
        <v>872</v>
      </c>
      <c r="G15" s="5">
        <v>873</v>
      </c>
      <c r="H15" s="5"/>
      <c r="I15" s="5"/>
      <c r="J15" s="5"/>
      <c r="K15" s="3">
        <v>-2</v>
      </c>
      <c r="L15" s="3">
        <f t="shared" si="0"/>
        <v>1745</v>
      </c>
      <c r="M15" s="3">
        <v>13</v>
      </c>
    </row>
    <row r="16" spans="1:13" ht="12.75">
      <c r="A16" s="21" t="s">
        <v>234</v>
      </c>
      <c r="B16" s="21" t="s">
        <v>542</v>
      </c>
      <c r="C16" s="21" t="s">
        <v>543</v>
      </c>
      <c r="D16" s="7"/>
      <c r="E16" s="7"/>
      <c r="F16" s="29">
        <v>125</v>
      </c>
      <c r="G16" s="7"/>
      <c r="H16" s="7"/>
      <c r="I16" s="7"/>
      <c r="J16" s="7"/>
      <c r="K16" s="3">
        <v>-3</v>
      </c>
      <c r="L16" s="3">
        <f t="shared" si="0"/>
        <v>125</v>
      </c>
      <c r="M16" s="3">
        <v>14</v>
      </c>
    </row>
    <row r="17" spans="1:13" ht="12.75">
      <c r="A17" s="7" t="s">
        <v>383</v>
      </c>
      <c r="B17" s="7" t="s">
        <v>384</v>
      </c>
      <c r="C17" s="7" t="s">
        <v>307</v>
      </c>
      <c r="D17" s="5"/>
      <c r="E17" s="5"/>
      <c r="F17" s="5"/>
      <c r="G17" s="5"/>
      <c r="H17" s="5">
        <v>129</v>
      </c>
      <c r="I17" s="5"/>
      <c r="J17" s="5"/>
      <c r="K17" s="3">
        <v>-3</v>
      </c>
      <c r="L17" s="3">
        <f t="shared" si="0"/>
        <v>129</v>
      </c>
      <c r="M17" s="3">
        <v>15</v>
      </c>
    </row>
    <row r="18" spans="1:13" ht="12.75">
      <c r="A18" s="21" t="s">
        <v>544</v>
      </c>
      <c r="B18" s="21" t="s">
        <v>92</v>
      </c>
      <c r="C18" s="21" t="s">
        <v>545</v>
      </c>
      <c r="D18" s="7"/>
      <c r="E18" s="7"/>
      <c r="F18" s="29">
        <v>150</v>
      </c>
      <c r="G18" s="7"/>
      <c r="H18" s="7"/>
      <c r="I18" s="7"/>
      <c r="J18" s="7"/>
      <c r="K18" s="3">
        <v>-3</v>
      </c>
      <c r="L18" s="3">
        <f t="shared" si="0"/>
        <v>150</v>
      </c>
      <c r="M18" s="3">
        <v>16</v>
      </c>
    </row>
    <row r="19" spans="1:13" ht="12.75">
      <c r="A19" s="21" t="s">
        <v>546</v>
      </c>
      <c r="B19" s="21" t="s">
        <v>547</v>
      </c>
      <c r="C19" s="21" t="s">
        <v>486</v>
      </c>
      <c r="D19" s="5"/>
      <c r="E19" s="5"/>
      <c r="F19" s="5">
        <v>192</v>
      </c>
      <c r="G19" s="5"/>
      <c r="H19" s="5"/>
      <c r="I19" s="5"/>
      <c r="J19" s="5"/>
      <c r="K19" s="3">
        <v>-3</v>
      </c>
      <c r="L19" s="3">
        <f t="shared" si="0"/>
        <v>192</v>
      </c>
      <c r="M19" s="3">
        <v>17</v>
      </c>
    </row>
    <row r="20" spans="1:13" ht="12.75">
      <c r="A20" s="21" t="s">
        <v>141</v>
      </c>
      <c r="B20" s="21" t="s">
        <v>548</v>
      </c>
      <c r="C20" s="21" t="s">
        <v>490</v>
      </c>
      <c r="D20" s="5"/>
      <c r="E20" s="5"/>
      <c r="F20" s="5">
        <v>230</v>
      </c>
      <c r="G20" s="5"/>
      <c r="H20" s="5"/>
      <c r="I20" s="5"/>
      <c r="J20" s="5"/>
      <c r="K20" s="3">
        <v>-3</v>
      </c>
      <c r="L20" s="3">
        <f t="shared" si="0"/>
        <v>230</v>
      </c>
      <c r="M20" s="3">
        <v>18</v>
      </c>
    </row>
    <row r="21" spans="1:13" ht="12.75">
      <c r="A21" s="21" t="s">
        <v>549</v>
      </c>
      <c r="B21" s="21" t="s">
        <v>550</v>
      </c>
      <c r="C21" s="21" t="s">
        <v>492</v>
      </c>
      <c r="D21" s="5"/>
      <c r="E21" s="5"/>
      <c r="F21" s="5">
        <v>254</v>
      </c>
      <c r="G21" s="5"/>
      <c r="H21" s="5"/>
      <c r="I21" s="5"/>
      <c r="J21" s="5"/>
      <c r="K21" s="3">
        <v>-3</v>
      </c>
      <c r="L21" s="3">
        <f t="shared" si="0"/>
        <v>254</v>
      </c>
      <c r="M21" s="3">
        <v>19</v>
      </c>
    </row>
    <row r="22" spans="1:13" ht="12.75">
      <c r="A22" s="21" t="s">
        <v>539</v>
      </c>
      <c r="B22" s="21" t="s">
        <v>551</v>
      </c>
      <c r="C22" s="21" t="s">
        <v>552</v>
      </c>
      <c r="D22" s="5"/>
      <c r="E22" s="5"/>
      <c r="F22" s="5">
        <v>295</v>
      </c>
      <c r="G22" s="5"/>
      <c r="H22" s="5"/>
      <c r="I22" s="5"/>
      <c r="J22" s="5"/>
      <c r="K22" s="3">
        <v>-3</v>
      </c>
      <c r="L22" s="3">
        <f t="shared" si="0"/>
        <v>295</v>
      </c>
      <c r="M22" s="3">
        <v>20</v>
      </c>
    </row>
    <row r="23" spans="1:13" ht="12.75">
      <c r="A23" s="21" t="s">
        <v>553</v>
      </c>
      <c r="B23" s="21" t="s">
        <v>554</v>
      </c>
      <c r="C23" s="21" t="s">
        <v>555</v>
      </c>
      <c r="D23" s="5"/>
      <c r="E23" s="5"/>
      <c r="F23" s="5">
        <v>312</v>
      </c>
      <c r="G23" s="5"/>
      <c r="H23" s="5"/>
      <c r="I23" s="5"/>
      <c r="J23" s="5"/>
      <c r="K23" s="3">
        <v>-3</v>
      </c>
      <c r="L23" s="3">
        <f t="shared" si="0"/>
        <v>312</v>
      </c>
      <c r="M23" s="3">
        <v>21</v>
      </c>
    </row>
    <row r="24" spans="1:13" ht="12.75">
      <c r="A24" s="21" t="s">
        <v>50</v>
      </c>
      <c r="B24" s="21" t="s">
        <v>556</v>
      </c>
      <c r="C24" s="21" t="s">
        <v>486</v>
      </c>
      <c r="D24" s="5"/>
      <c r="E24" s="5"/>
      <c r="F24" s="5">
        <v>365</v>
      </c>
      <c r="G24" s="5"/>
      <c r="H24" s="5"/>
      <c r="I24" s="5"/>
      <c r="J24" s="5"/>
      <c r="K24" s="3">
        <v>-3</v>
      </c>
      <c r="L24" s="3">
        <f t="shared" si="0"/>
        <v>365</v>
      </c>
      <c r="M24" s="3">
        <v>22</v>
      </c>
    </row>
    <row r="25" spans="1:13" ht="12.75">
      <c r="A25" s="21" t="s">
        <v>557</v>
      </c>
      <c r="B25" s="21" t="s">
        <v>558</v>
      </c>
      <c r="C25" s="21" t="s">
        <v>502</v>
      </c>
      <c r="D25" s="5"/>
      <c r="E25" s="5"/>
      <c r="F25" s="5">
        <v>367</v>
      </c>
      <c r="G25" s="5"/>
      <c r="H25" s="5"/>
      <c r="I25" s="5"/>
      <c r="J25" s="5"/>
      <c r="K25" s="3">
        <v>-3</v>
      </c>
      <c r="L25" s="3">
        <f t="shared" si="0"/>
        <v>367</v>
      </c>
      <c r="M25" s="3">
        <v>23</v>
      </c>
    </row>
    <row r="26" spans="1:13" ht="12.75">
      <c r="A26" s="21" t="s">
        <v>137</v>
      </c>
      <c r="B26" s="21" t="s">
        <v>437</v>
      </c>
      <c r="C26" s="21" t="s">
        <v>559</v>
      </c>
      <c r="D26" s="5"/>
      <c r="E26" s="5"/>
      <c r="F26" s="5">
        <v>390</v>
      </c>
      <c r="G26" s="5"/>
      <c r="H26" s="5"/>
      <c r="I26" s="5"/>
      <c r="J26" s="5"/>
      <c r="K26" s="3">
        <v>-3</v>
      </c>
      <c r="L26" s="3">
        <f t="shared" si="0"/>
        <v>390</v>
      </c>
      <c r="M26" s="3">
        <v>24</v>
      </c>
    </row>
    <row r="27" spans="1:13" ht="12.75">
      <c r="A27" s="21" t="s">
        <v>549</v>
      </c>
      <c r="B27" s="21" t="s">
        <v>560</v>
      </c>
      <c r="C27" s="21" t="s">
        <v>555</v>
      </c>
      <c r="D27" s="5"/>
      <c r="E27" s="5"/>
      <c r="F27" s="5">
        <v>408</v>
      </c>
      <c r="G27" s="5"/>
      <c r="H27" s="5"/>
      <c r="I27" s="5"/>
      <c r="J27" s="5"/>
      <c r="K27" s="3">
        <v>-3</v>
      </c>
      <c r="L27" s="3">
        <f t="shared" si="0"/>
        <v>408</v>
      </c>
      <c r="M27" s="3">
        <v>25</v>
      </c>
    </row>
    <row r="28" spans="1:13" ht="12.75">
      <c r="A28" s="21" t="s">
        <v>561</v>
      </c>
      <c r="B28" s="21" t="s">
        <v>562</v>
      </c>
      <c r="C28" s="21" t="s">
        <v>492</v>
      </c>
      <c r="D28" s="5"/>
      <c r="E28" s="5"/>
      <c r="F28" s="5">
        <v>408</v>
      </c>
      <c r="G28" s="5"/>
      <c r="H28" s="5"/>
      <c r="I28" s="5"/>
      <c r="J28" s="5"/>
      <c r="K28" s="3">
        <v>-3</v>
      </c>
      <c r="L28" s="3">
        <f t="shared" si="0"/>
        <v>408</v>
      </c>
      <c r="M28" s="3">
        <v>26</v>
      </c>
    </row>
    <row r="29" spans="1:13" ht="12.75">
      <c r="A29" s="21" t="s">
        <v>17</v>
      </c>
      <c r="B29" s="21" t="s">
        <v>563</v>
      </c>
      <c r="C29" s="21" t="s">
        <v>486</v>
      </c>
      <c r="D29" s="5"/>
      <c r="E29" s="5"/>
      <c r="F29" s="5">
        <v>412</v>
      </c>
      <c r="G29" s="5"/>
      <c r="H29" s="5"/>
      <c r="I29" s="5"/>
      <c r="J29" s="5"/>
      <c r="K29" s="3">
        <v>-3</v>
      </c>
      <c r="L29" s="3">
        <f t="shared" si="0"/>
        <v>412</v>
      </c>
      <c r="M29" s="3">
        <v>27</v>
      </c>
    </row>
    <row r="30" spans="1:13" ht="12.75">
      <c r="A30" s="21" t="s">
        <v>427</v>
      </c>
      <c r="B30" s="21" t="s">
        <v>564</v>
      </c>
      <c r="C30" s="21" t="s">
        <v>565</v>
      </c>
      <c r="D30" s="5"/>
      <c r="E30" s="5"/>
      <c r="F30" s="5">
        <v>414</v>
      </c>
      <c r="G30" s="5"/>
      <c r="H30" s="5"/>
      <c r="I30" s="5"/>
      <c r="J30" s="5"/>
      <c r="K30" s="3">
        <v>-3</v>
      </c>
      <c r="L30" s="3">
        <f t="shared" si="0"/>
        <v>414</v>
      </c>
      <c r="M30" s="3">
        <v>28</v>
      </c>
    </row>
    <row r="31" spans="1:13" ht="12.75">
      <c r="A31" s="21" t="s">
        <v>566</v>
      </c>
      <c r="B31" s="21" t="s">
        <v>567</v>
      </c>
      <c r="C31" s="21" t="s">
        <v>448</v>
      </c>
      <c r="D31" s="5"/>
      <c r="E31" s="5"/>
      <c r="F31" s="5">
        <v>435</v>
      </c>
      <c r="G31" s="5"/>
      <c r="H31" s="5"/>
      <c r="I31" s="5"/>
      <c r="J31" s="5"/>
      <c r="K31" s="3">
        <v>-3</v>
      </c>
      <c r="L31" s="3">
        <f t="shared" si="0"/>
        <v>435</v>
      </c>
      <c r="M31" s="3">
        <v>29</v>
      </c>
    </row>
    <row r="32" spans="1:13" ht="12.75">
      <c r="A32" s="21" t="s">
        <v>568</v>
      </c>
      <c r="B32" s="21" t="s">
        <v>569</v>
      </c>
      <c r="C32" s="21" t="s">
        <v>502</v>
      </c>
      <c r="D32" s="5"/>
      <c r="E32" s="5"/>
      <c r="F32" s="5">
        <v>439</v>
      </c>
      <c r="G32" s="5"/>
      <c r="H32" s="5"/>
      <c r="I32" s="5"/>
      <c r="J32" s="5"/>
      <c r="K32" s="3">
        <v>-3</v>
      </c>
      <c r="L32" s="3">
        <f t="shared" si="0"/>
        <v>439</v>
      </c>
      <c r="M32" s="3">
        <v>30</v>
      </c>
    </row>
    <row r="33" spans="1:13" ht="12.75">
      <c r="A33" s="21" t="s">
        <v>570</v>
      </c>
      <c r="B33" s="21" t="s">
        <v>571</v>
      </c>
      <c r="C33" s="21" t="s">
        <v>433</v>
      </c>
      <c r="D33" s="5"/>
      <c r="E33" s="5"/>
      <c r="F33" s="5">
        <v>441</v>
      </c>
      <c r="G33" s="5"/>
      <c r="H33" s="5"/>
      <c r="I33" s="5"/>
      <c r="J33" s="5"/>
      <c r="K33" s="3">
        <v>-3</v>
      </c>
      <c r="L33" s="3">
        <f t="shared" si="0"/>
        <v>441</v>
      </c>
      <c r="M33" s="3">
        <v>31</v>
      </c>
    </row>
    <row r="34" spans="1:13" ht="12.75">
      <c r="A34" s="21" t="s">
        <v>432</v>
      </c>
      <c r="B34" s="21" t="s">
        <v>572</v>
      </c>
      <c r="C34" s="21" t="s">
        <v>559</v>
      </c>
      <c r="D34" s="5"/>
      <c r="E34" s="5"/>
      <c r="F34" s="5">
        <v>445</v>
      </c>
      <c r="G34" s="5"/>
      <c r="H34" s="5"/>
      <c r="I34" s="5"/>
      <c r="J34" s="5"/>
      <c r="K34" s="3">
        <v>-3</v>
      </c>
      <c r="L34" s="3">
        <f t="shared" si="0"/>
        <v>445</v>
      </c>
      <c r="M34" s="3">
        <v>32</v>
      </c>
    </row>
    <row r="35" spans="1:13" ht="12.75">
      <c r="A35" s="21" t="s">
        <v>549</v>
      </c>
      <c r="B35" s="21" t="s">
        <v>373</v>
      </c>
      <c r="C35" s="21" t="s">
        <v>486</v>
      </c>
      <c r="D35" s="5"/>
      <c r="E35" s="5"/>
      <c r="F35" s="5">
        <v>458</v>
      </c>
      <c r="G35" s="5"/>
      <c r="H35" s="5"/>
      <c r="I35" s="5"/>
      <c r="J35" s="5"/>
      <c r="K35" s="3">
        <v>-3</v>
      </c>
      <c r="L35" s="3">
        <f t="shared" si="0"/>
        <v>458</v>
      </c>
      <c r="M35" s="3">
        <v>33</v>
      </c>
    </row>
    <row r="36" spans="1:13" ht="12.75">
      <c r="A36" s="21" t="s">
        <v>133</v>
      </c>
      <c r="B36" s="21" t="s">
        <v>573</v>
      </c>
      <c r="C36" s="21" t="s">
        <v>448</v>
      </c>
      <c r="D36" s="5"/>
      <c r="E36" s="5"/>
      <c r="F36" s="5">
        <v>464</v>
      </c>
      <c r="G36" s="5"/>
      <c r="H36" s="5"/>
      <c r="I36" s="5"/>
      <c r="J36" s="5"/>
      <c r="K36" s="3">
        <v>-3</v>
      </c>
      <c r="L36" s="3">
        <f t="shared" si="0"/>
        <v>464</v>
      </c>
      <c r="M36" s="3">
        <v>34</v>
      </c>
    </row>
    <row r="37" spans="1:13" ht="12.75">
      <c r="A37" s="21" t="s">
        <v>137</v>
      </c>
      <c r="B37" s="21" t="s">
        <v>574</v>
      </c>
      <c r="C37" s="21" t="s">
        <v>492</v>
      </c>
      <c r="D37" s="5"/>
      <c r="E37" s="5"/>
      <c r="F37" s="5">
        <v>472</v>
      </c>
      <c r="G37" s="5"/>
      <c r="H37" s="5"/>
      <c r="I37" s="5"/>
      <c r="J37" s="5"/>
      <c r="K37" s="3">
        <v>-3</v>
      </c>
      <c r="L37" s="3">
        <f t="shared" si="0"/>
        <v>472</v>
      </c>
      <c r="M37" s="3">
        <v>35</v>
      </c>
    </row>
    <row r="38" spans="1:13" ht="12.75">
      <c r="A38" s="21" t="s">
        <v>575</v>
      </c>
      <c r="B38" s="21" t="s">
        <v>576</v>
      </c>
      <c r="C38" s="21" t="s">
        <v>429</v>
      </c>
      <c r="D38" s="5"/>
      <c r="E38" s="5"/>
      <c r="F38" s="5">
        <v>478</v>
      </c>
      <c r="G38" s="5"/>
      <c r="H38" s="5"/>
      <c r="I38" s="5"/>
      <c r="J38" s="5"/>
      <c r="K38" s="3">
        <v>-3</v>
      </c>
      <c r="L38" s="3">
        <f t="shared" si="0"/>
        <v>478</v>
      </c>
      <c r="M38" s="3">
        <v>36</v>
      </c>
    </row>
    <row r="39" spans="1:13" ht="12.75">
      <c r="A39" s="21" t="s">
        <v>539</v>
      </c>
      <c r="B39" s="21" t="s">
        <v>540</v>
      </c>
      <c r="C39" s="21" t="s">
        <v>541</v>
      </c>
      <c r="D39" s="5"/>
      <c r="E39" s="5"/>
      <c r="F39" s="5">
        <v>492</v>
      </c>
      <c r="G39" s="5"/>
      <c r="H39" s="5"/>
      <c r="I39" s="5"/>
      <c r="J39" s="5"/>
      <c r="K39" s="3">
        <v>-3</v>
      </c>
      <c r="L39" s="3">
        <f t="shared" si="0"/>
        <v>492</v>
      </c>
      <c r="M39" s="3">
        <v>37</v>
      </c>
    </row>
    <row r="40" spans="1:13" ht="12.75">
      <c r="A40" s="21" t="s">
        <v>577</v>
      </c>
      <c r="B40" s="21" t="s">
        <v>578</v>
      </c>
      <c r="C40" s="21" t="s">
        <v>579</v>
      </c>
      <c r="D40" s="5"/>
      <c r="E40" s="5"/>
      <c r="F40" s="5">
        <v>492</v>
      </c>
      <c r="G40" s="5"/>
      <c r="H40" s="5"/>
      <c r="I40" s="5"/>
      <c r="J40" s="5"/>
      <c r="K40" s="3">
        <v>-3</v>
      </c>
      <c r="L40" s="3">
        <f t="shared" si="0"/>
        <v>492</v>
      </c>
      <c r="M40" s="3">
        <v>38</v>
      </c>
    </row>
    <row r="41" spans="1:13" ht="12.75">
      <c r="A41" s="21" t="s">
        <v>580</v>
      </c>
      <c r="B41" s="21" t="s">
        <v>581</v>
      </c>
      <c r="C41" s="21" t="s">
        <v>448</v>
      </c>
      <c r="D41" s="5"/>
      <c r="E41" s="5"/>
      <c r="F41" s="5">
        <v>585</v>
      </c>
      <c r="G41" s="5"/>
      <c r="H41" s="5"/>
      <c r="I41" s="5"/>
      <c r="J41" s="5"/>
      <c r="K41" s="3">
        <v>-3</v>
      </c>
      <c r="L41" s="3">
        <f t="shared" si="0"/>
        <v>585</v>
      </c>
      <c r="M41" s="3">
        <v>39</v>
      </c>
    </row>
    <row r="42" spans="1:13" ht="12.75">
      <c r="A42" s="21" t="s">
        <v>582</v>
      </c>
      <c r="B42" s="21" t="s">
        <v>583</v>
      </c>
      <c r="C42" s="21" t="s">
        <v>448</v>
      </c>
      <c r="D42" s="7"/>
      <c r="E42" s="7"/>
      <c r="F42" s="5">
        <v>593</v>
      </c>
      <c r="G42" s="7"/>
      <c r="H42" s="7"/>
      <c r="I42" s="7"/>
      <c r="J42" s="7"/>
      <c r="K42" s="3">
        <v>-3</v>
      </c>
      <c r="L42" s="3">
        <f t="shared" si="0"/>
        <v>593</v>
      </c>
      <c r="M42" s="3">
        <v>40</v>
      </c>
    </row>
    <row r="43" spans="1:13" ht="12.75">
      <c r="A43" s="21" t="s">
        <v>584</v>
      </c>
      <c r="B43" s="21" t="s">
        <v>585</v>
      </c>
      <c r="C43" s="21" t="s">
        <v>436</v>
      </c>
      <c r="D43" s="7"/>
      <c r="E43" s="7"/>
      <c r="F43" s="5">
        <v>697</v>
      </c>
      <c r="G43" s="7"/>
      <c r="H43" s="7"/>
      <c r="I43" s="7"/>
      <c r="J43" s="7"/>
      <c r="K43" s="3">
        <v>3</v>
      </c>
      <c r="L43" s="3">
        <f t="shared" si="0"/>
        <v>697</v>
      </c>
      <c r="M43" s="3">
        <v>41</v>
      </c>
    </row>
    <row r="44" spans="1:13" ht="12.75">
      <c r="A44" s="21" t="s">
        <v>586</v>
      </c>
      <c r="B44" s="21" t="s">
        <v>587</v>
      </c>
      <c r="C44" s="21" t="s">
        <v>555</v>
      </c>
      <c r="D44" s="7"/>
      <c r="E44" s="7"/>
      <c r="F44" s="5">
        <v>757</v>
      </c>
      <c r="G44" s="7"/>
      <c r="H44" s="7"/>
      <c r="I44" s="7"/>
      <c r="J44" s="7"/>
      <c r="K44" s="3">
        <v>-3</v>
      </c>
      <c r="L44" s="3">
        <f t="shared" si="0"/>
        <v>757</v>
      </c>
      <c r="M44" s="3">
        <v>42</v>
      </c>
    </row>
    <row r="45" spans="1:13" ht="12.75">
      <c r="A45" s="21" t="s">
        <v>570</v>
      </c>
      <c r="B45" s="21" t="s">
        <v>588</v>
      </c>
      <c r="C45" s="21" t="s">
        <v>579</v>
      </c>
      <c r="D45" s="7"/>
      <c r="E45" s="7"/>
      <c r="F45" s="5">
        <v>1048</v>
      </c>
      <c r="G45" s="7"/>
      <c r="H45" s="7"/>
      <c r="I45" s="7"/>
      <c r="J45" s="7"/>
      <c r="K45" s="3">
        <v>-3</v>
      </c>
      <c r="L45" s="3">
        <f t="shared" si="0"/>
        <v>1048</v>
      </c>
      <c r="M45" s="3">
        <v>43</v>
      </c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37">
      <selection activeCell="K9" sqref="K9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4.7109375" style="0" customWidth="1"/>
    <col min="11" max="13" width="7.00390625" style="0" customWidth="1"/>
  </cols>
  <sheetData>
    <row r="1" spans="1:10" ht="12.75">
      <c r="A1" s="16" t="s">
        <v>328</v>
      </c>
      <c r="B1" s="16"/>
      <c r="C1" s="16"/>
      <c r="D1" s="16"/>
      <c r="E1" s="17"/>
      <c r="F1" s="17"/>
      <c r="G1" s="17"/>
      <c r="H1" s="17"/>
      <c r="J1" s="1"/>
    </row>
    <row r="2" spans="1:13" ht="12.75">
      <c r="A2" s="14" t="s">
        <v>0</v>
      </c>
      <c r="B2" s="14" t="s">
        <v>1</v>
      </c>
      <c r="C2" s="14" t="s">
        <v>2</v>
      </c>
      <c r="D2" s="14" t="s">
        <v>195</v>
      </c>
      <c r="E2" s="14" t="s">
        <v>195</v>
      </c>
      <c r="F2" s="14" t="s">
        <v>379</v>
      </c>
      <c r="G2" s="14" t="s">
        <v>416</v>
      </c>
      <c r="H2" s="14" t="s">
        <v>374</v>
      </c>
      <c r="I2" s="4" t="s">
        <v>370</v>
      </c>
      <c r="J2" s="4" t="s">
        <v>201</v>
      </c>
      <c r="K2" s="4" t="s">
        <v>853</v>
      </c>
      <c r="L2" s="4" t="s">
        <v>94</v>
      </c>
      <c r="M2" s="4" t="s">
        <v>95</v>
      </c>
    </row>
    <row r="3" spans="1:13" s="1" customFormat="1" ht="12.75">
      <c r="A3" s="4" t="s">
        <v>38</v>
      </c>
      <c r="B3" s="4" t="s">
        <v>39</v>
      </c>
      <c r="C3" s="4" t="s">
        <v>329</v>
      </c>
      <c r="D3" s="3" t="s">
        <v>44</v>
      </c>
      <c r="E3" s="3"/>
      <c r="F3" s="3" t="s">
        <v>452</v>
      </c>
      <c r="G3" s="3" t="s">
        <v>44</v>
      </c>
      <c r="H3" s="229" t="s">
        <v>409</v>
      </c>
      <c r="I3" s="232"/>
      <c r="J3" s="229"/>
      <c r="K3" s="23"/>
      <c r="L3" s="23">
        <v>37.1</v>
      </c>
      <c r="M3" s="23" t="s">
        <v>96</v>
      </c>
    </row>
    <row r="4" spans="1:13" s="1" customFormat="1" ht="12.75">
      <c r="A4" s="4" t="s">
        <v>29</v>
      </c>
      <c r="B4" s="4" t="s">
        <v>30</v>
      </c>
      <c r="C4" s="87" t="s">
        <v>106</v>
      </c>
      <c r="D4" s="229" t="s">
        <v>330</v>
      </c>
      <c r="E4" s="3" t="s">
        <v>332</v>
      </c>
      <c r="F4" s="3"/>
      <c r="G4" s="3"/>
      <c r="H4" s="3" t="s">
        <v>407</v>
      </c>
      <c r="I4" s="3" t="s">
        <v>408</v>
      </c>
      <c r="J4" s="231">
        <v>185</v>
      </c>
      <c r="K4" s="37"/>
      <c r="L4" s="37">
        <v>341.3</v>
      </c>
      <c r="M4" s="37" t="s">
        <v>97</v>
      </c>
    </row>
    <row r="5" spans="1:13" s="1" customFormat="1" ht="12.75">
      <c r="A5" s="4" t="s">
        <v>33</v>
      </c>
      <c r="B5" s="4" t="s">
        <v>453</v>
      </c>
      <c r="C5" s="4" t="s">
        <v>7</v>
      </c>
      <c r="D5" s="3">
        <v>112</v>
      </c>
      <c r="E5" s="3" t="s">
        <v>331</v>
      </c>
      <c r="F5" s="231">
        <v>117</v>
      </c>
      <c r="G5" s="3">
        <v>101</v>
      </c>
      <c r="H5" s="3">
        <v>105</v>
      </c>
      <c r="I5" s="231">
        <v>135</v>
      </c>
      <c r="J5" s="233" t="s">
        <v>330</v>
      </c>
      <c r="K5" s="60"/>
      <c r="L5" s="60">
        <v>413.3</v>
      </c>
      <c r="M5" s="60" t="s">
        <v>451</v>
      </c>
    </row>
    <row r="6" spans="1:13" ht="12.75">
      <c r="A6" s="21" t="s">
        <v>150</v>
      </c>
      <c r="B6" s="21" t="s">
        <v>151</v>
      </c>
      <c r="C6" s="21" t="s">
        <v>333</v>
      </c>
      <c r="D6" s="58">
        <v>238</v>
      </c>
      <c r="E6" s="6">
        <v>111</v>
      </c>
      <c r="F6" s="6"/>
      <c r="G6" s="6"/>
      <c r="H6" s="6" t="s">
        <v>410</v>
      </c>
      <c r="I6" s="6">
        <v>108</v>
      </c>
      <c r="J6" s="6">
        <v>184</v>
      </c>
      <c r="K6" s="3"/>
      <c r="L6" s="3">
        <v>475.7</v>
      </c>
      <c r="M6" s="3" t="s">
        <v>457</v>
      </c>
    </row>
    <row r="7" spans="1:13" ht="12.75">
      <c r="A7" s="21" t="s">
        <v>58</v>
      </c>
      <c r="B7" s="21" t="s">
        <v>159</v>
      </c>
      <c r="C7" s="7" t="s">
        <v>299</v>
      </c>
      <c r="D7" s="6"/>
      <c r="E7" s="6">
        <v>182</v>
      </c>
      <c r="F7" s="6"/>
      <c r="G7" s="6">
        <v>111</v>
      </c>
      <c r="H7" s="6"/>
      <c r="I7" s="6">
        <v>104</v>
      </c>
      <c r="J7" s="6">
        <v>124</v>
      </c>
      <c r="K7" s="3"/>
      <c r="L7" s="3">
        <v>521</v>
      </c>
      <c r="M7" s="3" t="s">
        <v>458</v>
      </c>
    </row>
    <row r="8" spans="1:13" ht="12.75">
      <c r="A8" s="7" t="s">
        <v>89</v>
      </c>
      <c r="B8" s="7" t="s">
        <v>90</v>
      </c>
      <c r="C8" s="7" t="s">
        <v>7</v>
      </c>
      <c r="D8" s="46">
        <v>143</v>
      </c>
      <c r="E8" s="6"/>
      <c r="F8" s="6">
        <v>165</v>
      </c>
      <c r="G8" s="6"/>
      <c r="H8" s="6">
        <v>114</v>
      </c>
      <c r="I8" s="6">
        <v>110</v>
      </c>
      <c r="J8" s="20">
        <v>181</v>
      </c>
      <c r="K8" s="3"/>
      <c r="L8" s="3">
        <v>532</v>
      </c>
      <c r="M8" s="3" t="s">
        <v>459</v>
      </c>
    </row>
    <row r="9" spans="1:13" ht="12.75">
      <c r="A9" s="21" t="s">
        <v>38</v>
      </c>
      <c r="B9" s="21" t="s">
        <v>390</v>
      </c>
      <c r="C9" s="7" t="s">
        <v>83</v>
      </c>
      <c r="D9" s="21"/>
      <c r="E9" s="21"/>
      <c r="F9" s="5">
        <v>517</v>
      </c>
      <c r="G9" s="5">
        <v>415</v>
      </c>
      <c r="H9" s="5">
        <v>286</v>
      </c>
      <c r="I9" s="5">
        <v>468</v>
      </c>
      <c r="J9" s="5"/>
      <c r="K9" s="3"/>
      <c r="L9" s="3">
        <v>1686</v>
      </c>
      <c r="M9" s="3" t="s">
        <v>460</v>
      </c>
    </row>
    <row r="10" spans="1:13" ht="12.75">
      <c r="A10" s="70" t="s">
        <v>27</v>
      </c>
      <c r="B10" s="70" t="s">
        <v>28</v>
      </c>
      <c r="C10" s="71" t="s">
        <v>461</v>
      </c>
      <c r="D10" s="8"/>
      <c r="E10" s="6"/>
      <c r="F10" s="6"/>
      <c r="G10" s="6"/>
      <c r="H10" s="6">
        <v>0</v>
      </c>
      <c r="I10" s="6">
        <v>0</v>
      </c>
      <c r="J10" s="6">
        <v>0</v>
      </c>
      <c r="K10" s="3">
        <v>-1</v>
      </c>
      <c r="L10" s="6">
        <v>0</v>
      </c>
      <c r="M10" s="3">
        <v>8</v>
      </c>
    </row>
    <row r="11" spans="1:13" ht="12.75">
      <c r="A11" s="21" t="s">
        <v>85</v>
      </c>
      <c r="B11" s="21" t="s">
        <v>154</v>
      </c>
      <c r="C11" s="21" t="s">
        <v>152</v>
      </c>
      <c r="D11" s="6"/>
      <c r="E11" s="6">
        <v>0</v>
      </c>
      <c r="F11" s="6">
        <v>25</v>
      </c>
      <c r="G11" s="6">
        <v>81</v>
      </c>
      <c r="H11" s="6"/>
      <c r="I11" s="6"/>
      <c r="J11" s="6"/>
      <c r="K11" s="3">
        <v>-1</v>
      </c>
      <c r="L11" s="3">
        <f aca="true" t="shared" si="0" ref="L11:L21">SUM(D11:J11)</f>
        <v>106</v>
      </c>
      <c r="M11" s="3">
        <v>9</v>
      </c>
    </row>
    <row r="12" spans="1:13" ht="12.75">
      <c r="A12" s="21" t="s">
        <v>155</v>
      </c>
      <c r="B12" s="21" t="s">
        <v>156</v>
      </c>
      <c r="C12" s="21" t="s">
        <v>152</v>
      </c>
      <c r="D12" s="6"/>
      <c r="E12" s="6">
        <v>18.67</v>
      </c>
      <c r="F12" s="6" t="s">
        <v>44</v>
      </c>
      <c r="G12" s="6"/>
      <c r="H12" s="6"/>
      <c r="I12" s="6">
        <v>96.5</v>
      </c>
      <c r="J12" s="6"/>
      <c r="K12" s="3">
        <v>-1</v>
      </c>
      <c r="L12" s="3">
        <f t="shared" si="0"/>
        <v>115.17</v>
      </c>
      <c r="M12" s="3">
        <v>10</v>
      </c>
    </row>
    <row r="13" spans="1:13" ht="12.75">
      <c r="A13" s="21" t="s">
        <v>405</v>
      </c>
      <c r="B13" s="21" t="s">
        <v>406</v>
      </c>
      <c r="C13" s="21" t="s">
        <v>83</v>
      </c>
      <c r="D13" s="5"/>
      <c r="E13" s="5"/>
      <c r="F13" s="5">
        <v>79.3</v>
      </c>
      <c r="G13" s="5"/>
      <c r="H13" s="5">
        <v>59</v>
      </c>
      <c r="I13" s="5">
        <v>27</v>
      </c>
      <c r="J13" s="5"/>
      <c r="K13" s="3">
        <v>-1</v>
      </c>
      <c r="L13" s="3">
        <f t="shared" si="0"/>
        <v>165.3</v>
      </c>
      <c r="M13" s="3">
        <v>11</v>
      </c>
    </row>
    <row r="14" spans="1:13" ht="12.75">
      <c r="A14" s="21" t="s">
        <v>334</v>
      </c>
      <c r="B14" s="21" t="s">
        <v>335</v>
      </c>
      <c r="C14" s="21" t="s">
        <v>222</v>
      </c>
      <c r="D14" s="6">
        <v>244</v>
      </c>
      <c r="E14" s="6">
        <v>117</v>
      </c>
      <c r="F14" s="34"/>
      <c r="G14" s="34"/>
      <c r="H14" s="34"/>
      <c r="I14" s="34">
        <v>124</v>
      </c>
      <c r="J14" s="34"/>
      <c r="K14" s="35">
        <v>-1</v>
      </c>
      <c r="L14" s="3">
        <f t="shared" si="0"/>
        <v>485</v>
      </c>
      <c r="M14" s="3">
        <v>12</v>
      </c>
    </row>
    <row r="15" spans="1:13" ht="12.75">
      <c r="A15" s="21" t="s">
        <v>31</v>
      </c>
      <c r="B15" s="21" t="s">
        <v>336</v>
      </c>
      <c r="C15" s="21" t="s">
        <v>222</v>
      </c>
      <c r="D15" s="6">
        <v>241</v>
      </c>
      <c r="E15" s="6">
        <v>144</v>
      </c>
      <c r="F15" s="6"/>
      <c r="G15" s="6"/>
      <c r="H15" s="6"/>
      <c r="I15" s="6">
        <v>219</v>
      </c>
      <c r="J15" s="6"/>
      <c r="K15" s="3">
        <v>-1</v>
      </c>
      <c r="L15" s="3">
        <f t="shared" si="0"/>
        <v>604</v>
      </c>
      <c r="M15" s="3">
        <v>13</v>
      </c>
    </row>
    <row r="16" spans="1:13" ht="12.75">
      <c r="A16" s="7" t="s">
        <v>35</v>
      </c>
      <c r="B16" s="7" t="s">
        <v>36</v>
      </c>
      <c r="C16" s="7" t="s">
        <v>7</v>
      </c>
      <c r="D16" s="6">
        <v>264</v>
      </c>
      <c r="E16" s="6">
        <v>182</v>
      </c>
      <c r="F16" s="6">
        <v>200</v>
      </c>
      <c r="G16" s="6"/>
      <c r="H16" s="6"/>
      <c r="I16" s="6"/>
      <c r="J16" s="6"/>
      <c r="K16" s="3">
        <v>-1</v>
      </c>
      <c r="L16" s="3">
        <f t="shared" si="0"/>
        <v>646</v>
      </c>
      <c r="M16" s="3">
        <v>14</v>
      </c>
    </row>
    <row r="17" spans="1:13" ht="12.75">
      <c r="A17" s="21" t="s">
        <v>41</v>
      </c>
      <c r="B17" s="21" t="s">
        <v>146</v>
      </c>
      <c r="C17" s="7" t="s">
        <v>7</v>
      </c>
      <c r="D17" s="5"/>
      <c r="E17" s="6">
        <v>187</v>
      </c>
      <c r="F17" s="6">
        <v>196</v>
      </c>
      <c r="G17" s="6"/>
      <c r="H17" s="6"/>
      <c r="I17" s="6">
        <v>285</v>
      </c>
      <c r="J17" s="6"/>
      <c r="K17" s="3">
        <v>-1</v>
      </c>
      <c r="L17" s="3">
        <f t="shared" si="0"/>
        <v>668</v>
      </c>
      <c r="M17" s="3">
        <v>15</v>
      </c>
    </row>
    <row r="18" spans="1:13" ht="12.75">
      <c r="A18" s="21" t="s">
        <v>87</v>
      </c>
      <c r="B18" s="21" t="s">
        <v>88</v>
      </c>
      <c r="C18" s="7" t="s">
        <v>83</v>
      </c>
      <c r="D18" s="6"/>
      <c r="E18" s="6">
        <v>171</v>
      </c>
      <c r="F18" s="6"/>
      <c r="G18" s="6"/>
      <c r="H18" s="6">
        <v>291</v>
      </c>
      <c r="I18" s="6">
        <v>232</v>
      </c>
      <c r="J18" s="6"/>
      <c r="K18" s="3">
        <v>-1</v>
      </c>
      <c r="L18" s="3">
        <f t="shared" si="0"/>
        <v>694</v>
      </c>
      <c r="M18" s="3">
        <v>16</v>
      </c>
    </row>
    <row r="19" spans="1:13" ht="12.75">
      <c r="A19" s="21" t="s">
        <v>42</v>
      </c>
      <c r="B19" s="21" t="s">
        <v>148</v>
      </c>
      <c r="C19" s="21" t="s">
        <v>7</v>
      </c>
      <c r="D19" s="6"/>
      <c r="E19" s="6">
        <v>455</v>
      </c>
      <c r="F19" s="6">
        <v>329</v>
      </c>
      <c r="G19" s="6"/>
      <c r="H19" s="6"/>
      <c r="I19" s="6">
        <v>345</v>
      </c>
      <c r="J19" s="6"/>
      <c r="K19" s="3">
        <v>-1</v>
      </c>
      <c r="L19" s="3">
        <f t="shared" si="0"/>
        <v>1129</v>
      </c>
      <c r="M19" s="3">
        <v>17</v>
      </c>
    </row>
    <row r="20" spans="1:13" ht="12.75">
      <c r="A20" s="21" t="s">
        <v>29</v>
      </c>
      <c r="B20" s="21" t="s">
        <v>412</v>
      </c>
      <c r="C20" s="21" t="s">
        <v>299</v>
      </c>
      <c r="D20" s="21"/>
      <c r="E20" s="21"/>
      <c r="F20" s="5">
        <v>446</v>
      </c>
      <c r="G20" s="5">
        <v>303</v>
      </c>
      <c r="H20" s="5"/>
      <c r="I20" s="5">
        <v>554</v>
      </c>
      <c r="J20" s="5"/>
      <c r="K20" s="3">
        <v>-1</v>
      </c>
      <c r="L20" s="3">
        <f t="shared" si="0"/>
        <v>1303</v>
      </c>
      <c r="M20" s="3">
        <v>18</v>
      </c>
    </row>
    <row r="21" spans="1:13" ht="12.75">
      <c r="A21" s="21" t="s">
        <v>183</v>
      </c>
      <c r="B21" s="21" t="s">
        <v>342</v>
      </c>
      <c r="C21" s="21" t="s">
        <v>299</v>
      </c>
      <c r="D21" s="6"/>
      <c r="E21" s="5"/>
      <c r="F21" s="5">
        <v>523</v>
      </c>
      <c r="G21" s="5">
        <v>430</v>
      </c>
      <c r="H21" s="5"/>
      <c r="I21" s="5"/>
      <c r="J21" s="5">
        <v>524</v>
      </c>
      <c r="K21" s="3">
        <v>-1</v>
      </c>
      <c r="L21" s="3">
        <f t="shared" si="0"/>
        <v>1477</v>
      </c>
      <c r="M21" s="3">
        <v>19</v>
      </c>
    </row>
    <row r="22" spans="1:13" ht="12.75">
      <c r="A22" s="21" t="s">
        <v>34</v>
      </c>
      <c r="B22" s="21" t="s">
        <v>110</v>
      </c>
      <c r="C22" s="21" t="s">
        <v>7</v>
      </c>
      <c r="D22" s="7"/>
      <c r="E22" s="7"/>
      <c r="F22" s="5" t="s">
        <v>454</v>
      </c>
      <c r="G22" s="5"/>
      <c r="H22" s="5"/>
      <c r="I22" s="5">
        <v>33.7</v>
      </c>
      <c r="J22" s="5"/>
      <c r="K22" s="3">
        <v>-2</v>
      </c>
      <c r="L22" s="3">
        <f aca="true" t="shared" si="1" ref="L22:L66">SUM(D22:J22)</f>
        <v>33.7</v>
      </c>
      <c r="M22" s="3">
        <v>20</v>
      </c>
    </row>
    <row r="23" spans="1:13" ht="12.75">
      <c r="A23" s="21" t="s">
        <v>340</v>
      </c>
      <c r="B23" s="21" t="s">
        <v>341</v>
      </c>
      <c r="C23" s="21" t="s">
        <v>7</v>
      </c>
      <c r="D23" s="6"/>
      <c r="E23" s="6">
        <v>258</v>
      </c>
      <c r="F23" s="6">
        <v>219</v>
      </c>
      <c r="G23" s="6"/>
      <c r="H23" s="6"/>
      <c r="I23" s="6"/>
      <c r="J23" s="6"/>
      <c r="K23" s="3">
        <v>-2</v>
      </c>
      <c r="L23" s="3">
        <f t="shared" si="1"/>
        <v>477</v>
      </c>
      <c r="M23" s="3">
        <v>21</v>
      </c>
    </row>
    <row r="24" spans="1:13" ht="12.75">
      <c r="A24" s="21" t="s">
        <v>82</v>
      </c>
      <c r="B24" s="21" t="s">
        <v>455</v>
      </c>
      <c r="C24" s="7" t="s">
        <v>456</v>
      </c>
      <c r="D24" s="21"/>
      <c r="E24" s="21"/>
      <c r="F24" s="5">
        <v>261</v>
      </c>
      <c r="G24" s="5">
        <v>248</v>
      </c>
      <c r="H24" s="7"/>
      <c r="I24" s="7"/>
      <c r="J24" s="7"/>
      <c r="K24" s="30">
        <v>-2</v>
      </c>
      <c r="L24" s="3">
        <f t="shared" si="1"/>
        <v>509</v>
      </c>
      <c r="M24" s="3">
        <v>22</v>
      </c>
    </row>
    <row r="25" spans="1:13" ht="12.75">
      <c r="A25" s="7" t="s">
        <v>42</v>
      </c>
      <c r="B25" s="7" t="s">
        <v>43</v>
      </c>
      <c r="C25" s="7" t="s">
        <v>7</v>
      </c>
      <c r="D25" s="6"/>
      <c r="E25" s="6">
        <v>226</v>
      </c>
      <c r="F25" s="6"/>
      <c r="G25" s="6"/>
      <c r="H25" s="47"/>
      <c r="I25" s="5">
        <v>403</v>
      </c>
      <c r="J25" s="5"/>
      <c r="K25" s="3">
        <v>-2</v>
      </c>
      <c r="L25" s="3">
        <f t="shared" si="1"/>
        <v>629</v>
      </c>
      <c r="M25" s="3">
        <v>23</v>
      </c>
    </row>
    <row r="26" spans="1:13" ht="12.75">
      <c r="A26" s="21" t="s">
        <v>64</v>
      </c>
      <c r="B26" s="21" t="s">
        <v>158</v>
      </c>
      <c r="C26" s="7" t="s">
        <v>7</v>
      </c>
      <c r="D26" s="6"/>
      <c r="E26" s="6">
        <v>430</v>
      </c>
      <c r="F26" s="6">
        <v>411</v>
      </c>
      <c r="G26" s="6"/>
      <c r="H26" s="6"/>
      <c r="I26" s="6"/>
      <c r="J26" s="6"/>
      <c r="K26" s="3">
        <v>-2</v>
      </c>
      <c r="L26" s="3">
        <f t="shared" si="1"/>
        <v>841</v>
      </c>
      <c r="M26" s="3">
        <v>24</v>
      </c>
    </row>
    <row r="27" spans="1:13" ht="12.75">
      <c r="A27" s="21" t="s">
        <v>42</v>
      </c>
      <c r="B27" s="21" t="s">
        <v>470</v>
      </c>
      <c r="C27" s="21" t="s">
        <v>423</v>
      </c>
      <c r="D27" s="7"/>
      <c r="E27" s="7"/>
      <c r="F27" s="47">
        <v>945</v>
      </c>
      <c r="G27" s="5">
        <v>663</v>
      </c>
      <c r="H27" s="7"/>
      <c r="I27" s="7"/>
      <c r="J27" s="7"/>
      <c r="K27" s="30">
        <v>-2</v>
      </c>
      <c r="L27" s="3">
        <f t="shared" si="1"/>
        <v>1608</v>
      </c>
      <c r="M27" s="3">
        <v>25</v>
      </c>
    </row>
    <row r="28" spans="1:13" ht="12.75">
      <c r="A28" s="21" t="s">
        <v>183</v>
      </c>
      <c r="B28" s="21" t="s">
        <v>471</v>
      </c>
      <c r="C28" s="21" t="s">
        <v>423</v>
      </c>
      <c r="D28" s="7"/>
      <c r="E28" s="7"/>
      <c r="F28" s="47">
        <v>966</v>
      </c>
      <c r="G28" s="47">
        <v>709</v>
      </c>
      <c r="H28" s="7"/>
      <c r="I28" s="7"/>
      <c r="J28" s="7"/>
      <c r="K28" s="30">
        <v>-2</v>
      </c>
      <c r="L28" s="3">
        <f t="shared" si="1"/>
        <v>1675</v>
      </c>
      <c r="M28" s="3">
        <v>26</v>
      </c>
    </row>
    <row r="29" spans="1:13" ht="12.75">
      <c r="A29" s="21" t="s">
        <v>58</v>
      </c>
      <c r="B29" s="21" t="s">
        <v>472</v>
      </c>
      <c r="C29" s="21" t="s">
        <v>477</v>
      </c>
      <c r="D29" s="7"/>
      <c r="E29" s="7"/>
      <c r="F29" s="47">
        <v>1027</v>
      </c>
      <c r="G29" s="47">
        <v>754</v>
      </c>
      <c r="H29" s="7"/>
      <c r="I29" s="7"/>
      <c r="J29" s="7"/>
      <c r="K29" s="30">
        <v>-2</v>
      </c>
      <c r="L29" s="3">
        <f t="shared" si="1"/>
        <v>1781</v>
      </c>
      <c r="M29" s="3">
        <v>27</v>
      </c>
    </row>
    <row r="30" spans="1:13" ht="12.75">
      <c r="A30" s="21" t="s">
        <v>473</v>
      </c>
      <c r="B30" s="21" t="s">
        <v>474</v>
      </c>
      <c r="C30" s="21" t="s">
        <v>423</v>
      </c>
      <c r="D30" s="7"/>
      <c r="E30" s="7"/>
      <c r="F30" s="47">
        <v>1026</v>
      </c>
      <c r="G30" s="47">
        <v>805</v>
      </c>
      <c r="H30" s="7"/>
      <c r="I30" s="7"/>
      <c r="J30" s="7"/>
      <c r="K30" s="30">
        <v>-2</v>
      </c>
      <c r="L30" s="3">
        <f t="shared" si="1"/>
        <v>1831</v>
      </c>
      <c r="M30" s="3">
        <v>28</v>
      </c>
    </row>
    <row r="31" spans="1:13" ht="12.75">
      <c r="A31" s="21" t="s">
        <v>87</v>
      </c>
      <c r="B31" s="21" t="s">
        <v>462</v>
      </c>
      <c r="C31" s="21" t="s">
        <v>152</v>
      </c>
      <c r="D31" s="7"/>
      <c r="E31" s="7"/>
      <c r="F31" s="5">
        <v>37.4</v>
      </c>
      <c r="G31" s="7"/>
      <c r="H31" s="7"/>
      <c r="I31" s="7"/>
      <c r="J31" s="7"/>
      <c r="K31" s="30">
        <v>-3</v>
      </c>
      <c r="L31" s="3">
        <f t="shared" si="1"/>
        <v>37.4</v>
      </c>
      <c r="M31" s="3">
        <v>29</v>
      </c>
    </row>
    <row r="32" spans="1:13" ht="12.75">
      <c r="A32" s="21" t="s">
        <v>463</v>
      </c>
      <c r="B32" s="21" t="s">
        <v>464</v>
      </c>
      <c r="C32" s="21" t="s">
        <v>152</v>
      </c>
      <c r="D32" s="7"/>
      <c r="E32" s="7"/>
      <c r="F32" s="5">
        <v>81</v>
      </c>
      <c r="G32" s="7"/>
      <c r="H32" s="7"/>
      <c r="I32" s="7"/>
      <c r="J32" s="7"/>
      <c r="K32" s="30">
        <v>-3</v>
      </c>
      <c r="L32" s="3">
        <f t="shared" si="1"/>
        <v>81</v>
      </c>
      <c r="M32" s="3">
        <v>30</v>
      </c>
    </row>
    <row r="33" spans="1:13" ht="12.75">
      <c r="A33" s="21" t="s">
        <v>465</v>
      </c>
      <c r="B33" s="21" t="s">
        <v>115</v>
      </c>
      <c r="C33" s="21" t="s">
        <v>466</v>
      </c>
      <c r="D33" s="7"/>
      <c r="E33" s="7"/>
      <c r="F33" s="29">
        <v>103</v>
      </c>
      <c r="G33" s="7"/>
      <c r="H33" s="7"/>
      <c r="I33" s="7"/>
      <c r="J33" s="7"/>
      <c r="K33" s="30">
        <v>-3</v>
      </c>
      <c r="L33" s="3">
        <f t="shared" si="1"/>
        <v>103</v>
      </c>
      <c r="M33" s="3">
        <v>31</v>
      </c>
    </row>
    <row r="34" spans="1:13" ht="12.75">
      <c r="A34" s="21" t="s">
        <v>467</v>
      </c>
      <c r="B34" s="21" t="s">
        <v>468</v>
      </c>
      <c r="C34" s="21" t="s">
        <v>469</v>
      </c>
      <c r="D34" s="7"/>
      <c r="E34" s="7"/>
      <c r="F34" s="29">
        <v>135</v>
      </c>
      <c r="G34" s="7"/>
      <c r="H34" s="7"/>
      <c r="I34" s="7"/>
      <c r="J34" s="7"/>
      <c r="K34" s="30">
        <v>-3</v>
      </c>
      <c r="L34" s="3">
        <f t="shared" si="1"/>
        <v>135</v>
      </c>
      <c r="M34" s="3">
        <v>32</v>
      </c>
    </row>
    <row r="35" spans="1:13" ht="12.75">
      <c r="A35" s="21" t="s">
        <v>337</v>
      </c>
      <c r="B35" s="21" t="s">
        <v>338</v>
      </c>
      <c r="C35" s="21" t="s">
        <v>7</v>
      </c>
      <c r="D35" s="6"/>
      <c r="E35" s="6">
        <v>166</v>
      </c>
      <c r="F35" s="6"/>
      <c r="G35" s="6"/>
      <c r="H35" s="6"/>
      <c r="I35" s="6"/>
      <c r="J35" s="6"/>
      <c r="K35" s="3">
        <v>-3</v>
      </c>
      <c r="L35" s="3">
        <f t="shared" si="1"/>
        <v>166</v>
      </c>
      <c r="M35" s="3">
        <v>33</v>
      </c>
    </row>
    <row r="36" spans="1:13" ht="12.75">
      <c r="A36" s="21" t="s">
        <v>85</v>
      </c>
      <c r="B36" s="21" t="s">
        <v>86</v>
      </c>
      <c r="C36" s="7" t="s">
        <v>83</v>
      </c>
      <c r="D36" s="7"/>
      <c r="E36" s="7"/>
      <c r="F36" s="5"/>
      <c r="G36" s="5"/>
      <c r="H36" s="5">
        <v>182</v>
      </c>
      <c r="I36" s="5"/>
      <c r="J36" s="5"/>
      <c r="K36" s="3">
        <v>-3</v>
      </c>
      <c r="L36" s="3">
        <f t="shared" si="1"/>
        <v>182</v>
      </c>
      <c r="M36" s="3">
        <v>34</v>
      </c>
    </row>
    <row r="37" spans="1:13" ht="12.75">
      <c r="A37" s="21" t="s">
        <v>473</v>
      </c>
      <c r="B37" s="7" t="s">
        <v>478</v>
      </c>
      <c r="C37" s="7" t="s">
        <v>480</v>
      </c>
      <c r="D37" s="7"/>
      <c r="E37" s="7"/>
      <c r="F37" s="29">
        <v>214</v>
      </c>
      <c r="G37" s="7"/>
      <c r="H37" s="7"/>
      <c r="I37" s="7"/>
      <c r="J37" s="7"/>
      <c r="K37" s="3">
        <v>-3</v>
      </c>
      <c r="L37" s="3">
        <f t="shared" si="1"/>
        <v>214</v>
      </c>
      <c r="M37" s="3">
        <v>35</v>
      </c>
    </row>
    <row r="38" spans="1:13" ht="12.75">
      <c r="A38" s="21" t="s">
        <v>411</v>
      </c>
      <c r="B38" s="21" t="s">
        <v>288</v>
      </c>
      <c r="C38" s="21" t="s">
        <v>222</v>
      </c>
      <c r="D38" s="7"/>
      <c r="E38" s="7"/>
      <c r="F38" s="5"/>
      <c r="G38" s="5"/>
      <c r="H38" s="5"/>
      <c r="I38" s="5">
        <v>231</v>
      </c>
      <c r="J38" s="5"/>
      <c r="K38" s="3">
        <v>-3</v>
      </c>
      <c r="L38" s="3">
        <f t="shared" si="1"/>
        <v>231</v>
      </c>
      <c r="M38" s="3">
        <v>36</v>
      </c>
    </row>
    <row r="39" spans="1:13" ht="12.75">
      <c r="A39" s="21" t="s">
        <v>31</v>
      </c>
      <c r="B39" s="21" t="s">
        <v>339</v>
      </c>
      <c r="C39" s="21" t="s">
        <v>222</v>
      </c>
      <c r="D39" s="6"/>
      <c r="E39" s="6">
        <v>238</v>
      </c>
      <c r="F39" s="6"/>
      <c r="G39" s="6"/>
      <c r="H39" s="5"/>
      <c r="I39" s="5"/>
      <c r="J39" s="5"/>
      <c r="K39" s="3">
        <v>-3</v>
      </c>
      <c r="L39" s="3">
        <f t="shared" si="1"/>
        <v>238</v>
      </c>
      <c r="M39" s="3">
        <v>37</v>
      </c>
    </row>
    <row r="40" spans="1:13" ht="12.75">
      <c r="A40" s="21" t="s">
        <v>112</v>
      </c>
      <c r="B40" s="21" t="s">
        <v>479</v>
      </c>
      <c r="C40" s="21" t="s">
        <v>480</v>
      </c>
      <c r="D40" s="7"/>
      <c r="E40" s="7"/>
      <c r="F40" s="5">
        <v>249</v>
      </c>
      <c r="G40" s="7"/>
      <c r="H40" s="7"/>
      <c r="I40" s="7"/>
      <c r="J40" s="7"/>
      <c r="K40" s="3">
        <v>-3</v>
      </c>
      <c r="L40" s="3">
        <f t="shared" si="1"/>
        <v>249</v>
      </c>
      <c r="M40" s="3">
        <v>38</v>
      </c>
    </row>
    <row r="41" spans="1:13" ht="12.75">
      <c r="A41" s="21" t="s">
        <v>40</v>
      </c>
      <c r="B41" s="21" t="s">
        <v>481</v>
      </c>
      <c r="C41" s="21" t="s">
        <v>429</v>
      </c>
      <c r="D41" s="7"/>
      <c r="E41" s="7"/>
      <c r="F41" s="5">
        <v>259</v>
      </c>
      <c r="G41" s="7"/>
      <c r="H41" s="7"/>
      <c r="I41" s="7"/>
      <c r="J41" s="7"/>
      <c r="K41" s="3">
        <v>-3</v>
      </c>
      <c r="L41" s="3">
        <f t="shared" si="1"/>
        <v>259</v>
      </c>
      <c r="M41" s="3">
        <v>39</v>
      </c>
    </row>
    <row r="42" spans="1:13" ht="12.75">
      <c r="A42" s="21" t="s">
        <v>482</v>
      </c>
      <c r="B42" s="21" t="s">
        <v>483</v>
      </c>
      <c r="C42" s="21" t="s">
        <v>429</v>
      </c>
      <c r="D42" s="7"/>
      <c r="E42" s="7"/>
      <c r="F42" s="5">
        <v>293</v>
      </c>
      <c r="G42" s="7"/>
      <c r="H42" s="7"/>
      <c r="I42" s="7"/>
      <c r="J42" s="7"/>
      <c r="K42" s="3">
        <v>-3</v>
      </c>
      <c r="L42" s="3">
        <f t="shared" si="1"/>
        <v>293</v>
      </c>
      <c r="M42" s="3">
        <v>40</v>
      </c>
    </row>
    <row r="43" spans="1:13" ht="12.75">
      <c r="A43" s="21" t="s">
        <v>484</v>
      </c>
      <c r="B43" s="21" t="s">
        <v>485</v>
      </c>
      <c r="C43" s="21" t="s">
        <v>486</v>
      </c>
      <c r="D43" s="7"/>
      <c r="E43" s="7"/>
      <c r="F43" s="5">
        <v>310</v>
      </c>
      <c r="G43" s="7"/>
      <c r="H43" s="7"/>
      <c r="I43" s="7"/>
      <c r="J43" s="7"/>
      <c r="K43" s="3">
        <v>-3</v>
      </c>
      <c r="L43" s="3">
        <f t="shared" si="1"/>
        <v>310</v>
      </c>
      <c r="M43" s="3">
        <v>41</v>
      </c>
    </row>
    <row r="44" spans="1:13" ht="12.75">
      <c r="A44" s="21" t="s">
        <v>487</v>
      </c>
      <c r="B44" s="21" t="s">
        <v>488</v>
      </c>
      <c r="C44" s="21" t="s">
        <v>446</v>
      </c>
      <c r="D44" s="7"/>
      <c r="E44" s="7"/>
      <c r="F44" s="5">
        <v>340</v>
      </c>
      <c r="G44" s="7"/>
      <c r="H44" s="7"/>
      <c r="I44" s="7"/>
      <c r="J44" s="7"/>
      <c r="K44" s="3">
        <v>-3</v>
      </c>
      <c r="L44" s="3">
        <f t="shared" si="1"/>
        <v>340</v>
      </c>
      <c r="M44" s="3">
        <v>42</v>
      </c>
    </row>
    <row r="45" spans="1:13" ht="12.75">
      <c r="A45" s="21" t="s">
        <v>112</v>
      </c>
      <c r="B45" s="21" t="s">
        <v>489</v>
      </c>
      <c r="C45" s="21" t="s">
        <v>490</v>
      </c>
      <c r="D45" s="7"/>
      <c r="E45" s="7"/>
      <c r="F45" s="5">
        <v>352</v>
      </c>
      <c r="G45" s="7"/>
      <c r="H45" s="7"/>
      <c r="I45" s="7"/>
      <c r="J45" s="7"/>
      <c r="K45" s="3">
        <v>-3</v>
      </c>
      <c r="L45" s="3">
        <f t="shared" si="1"/>
        <v>352</v>
      </c>
      <c r="M45" s="3">
        <v>43</v>
      </c>
    </row>
    <row r="46" spans="1:13" ht="12.75">
      <c r="A46" s="21" t="s">
        <v>34</v>
      </c>
      <c r="B46" s="21" t="s">
        <v>491</v>
      </c>
      <c r="C46" s="21" t="s">
        <v>492</v>
      </c>
      <c r="D46" s="7"/>
      <c r="E46" s="7"/>
      <c r="F46" s="5">
        <v>383</v>
      </c>
      <c r="G46" s="21"/>
      <c r="H46" s="7"/>
      <c r="I46" s="7"/>
      <c r="J46" s="7"/>
      <c r="K46" s="3">
        <v>-3</v>
      </c>
      <c r="L46" s="3">
        <f t="shared" si="1"/>
        <v>383</v>
      </c>
      <c r="M46" s="3">
        <v>44</v>
      </c>
    </row>
    <row r="47" spans="1:13" ht="12.75">
      <c r="A47" s="21" t="s">
        <v>190</v>
      </c>
      <c r="B47" s="21" t="s">
        <v>493</v>
      </c>
      <c r="C47" s="21" t="s">
        <v>486</v>
      </c>
      <c r="D47" s="7"/>
      <c r="E47" s="7"/>
      <c r="F47" s="5">
        <v>388</v>
      </c>
      <c r="G47" s="7"/>
      <c r="H47" s="7"/>
      <c r="I47" s="7"/>
      <c r="J47" s="7"/>
      <c r="K47" s="3">
        <v>-3</v>
      </c>
      <c r="L47" s="3">
        <f t="shared" si="1"/>
        <v>388</v>
      </c>
      <c r="M47" s="3">
        <v>45</v>
      </c>
    </row>
    <row r="48" spans="1:13" ht="12.75">
      <c r="A48" s="21" t="s">
        <v>494</v>
      </c>
      <c r="B48" s="21" t="s">
        <v>495</v>
      </c>
      <c r="C48" s="21" t="s">
        <v>496</v>
      </c>
      <c r="D48" s="7"/>
      <c r="E48" s="7"/>
      <c r="F48" s="5">
        <v>394</v>
      </c>
      <c r="G48" s="7"/>
      <c r="H48" s="7"/>
      <c r="I48" s="7"/>
      <c r="J48" s="7"/>
      <c r="K48" s="3">
        <v>-3</v>
      </c>
      <c r="L48" s="3">
        <f t="shared" si="1"/>
        <v>394</v>
      </c>
      <c r="M48" s="3">
        <v>46</v>
      </c>
    </row>
    <row r="49" spans="1:13" ht="12.75">
      <c r="A49" s="21" t="s">
        <v>465</v>
      </c>
      <c r="B49" s="21" t="s">
        <v>497</v>
      </c>
      <c r="C49" s="21" t="s">
        <v>498</v>
      </c>
      <c r="D49" s="7"/>
      <c r="E49" s="7"/>
      <c r="F49" s="5">
        <v>441</v>
      </c>
      <c r="G49" s="7"/>
      <c r="H49" s="7"/>
      <c r="I49" s="7"/>
      <c r="J49" s="7"/>
      <c r="K49" s="3">
        <v>-3</v>
      </c>
      <c r="L49" s="3">
        <f t="shared" si="1"/>
        <v>441</v>
      </c>
      <c r="M49" s="3">
        <v>47</v>
      </c>
    </row>
    <row r="50" spans="1:13" ht="12.75">
      <c r="A50" s="21" t="s">
        <v>487</v>
      </c>
      <c r="B50" s="21" t="s">
        <v>524</v>
      </c>
      <c r="C50" s="21" t="s">
        <v>525</v>
      </c>
      <c r="D50" s="7"/>
      <c r="E50" s="7"/>
      <c r="F50" s="7"/>
      <c r="G50" s="5">
        <v>476</v>
      </c>
      <c r="H50" s="7"/>
      <c r="I50" s="7"/>
      <c r="J50" s="7"/>
      <c r="K50" s="3">
        <v>-3</v>
      </c>
      <c r="L50" s="3">
        <f t="shared" si="1"/>
        <v>476</v>
      </c>
      <c r="M50" s="3">
        <v>48</v>
      </c>
    </row>
    <row r="51" spans="1:13" ht="12.75">
      <c r="A51" s="21" t="s">
        <v>12</v>
      </c>
      <c r="B51" s="21" t="s">
        <v>499</v>
      </c>
      <c r="C51" s="21" t="s">
        <v>486</v>
      </c>
      <c r="D51" s="7"/>
      <c r="E51" s="7"/>
      <c r="F51" s="5">
        <v>494</v>
      </c>
      <c r="G51" s="5"/>
      <c r="H51" s="7"/>
      <c r="I51" s="7"/>
      <c r="J51" s="7"/>
      <c r="K51" s="3">
        <v>-3</v>
      </c>
      <c r="L51" s="3">
        <f t="shared" si="1"/>
        <v>494</v>
      </c>
      <c r="M51" s="3">
        <v>49</v>
      </c>
    </row>
    <row r="52" spans="1:13" ht="12.75">
      <c r="A52" s="21" t="s">
        <v>57</v>
      </c>
      <c r="B52" s="21" t="s">
        <v>491</v>
      </c>
      <c r="C52" s="21" t="s">
        <v>492</v>
      </c>
      <c r="D52" s="7"/>
      <c r="E52" s="7"/>
      <c r="F52" s="5">
        <v>509</v>
      </c>
      <c r="G52" s="5"/>
      <c r="H52" s="7"/>
      <c r="I52" s="7"/>
      <c r="J52" s="7"/>
      <c r="K52" s="3">
        <v>-3</v>
      </c>
      <c r="L52" s="3">
        <f t="shared" si="1"/>
        <v>509</v>
      </c>
      <c r="M52" s="3">
        <v>50</v>
      </c>
    </row>
    <row r="53" spans="1:13" ht="12.75">
      <c r="A53" s="21" t="s">
        <v>500</v>
      </c>
      <c r="B53" s="21" t="s">
        <v>501</v>
      </c>
      <c r="C53" s="21" t="s">
        <v>502</v>
      </c>
      <c r="D53" s="7"/>
      <c r="E53" s="7"/>
      <c r="F53" s="5">
        <v>520</v>
      </c>
      <c r="G53" s="5"/>
      <c r="H53" s="7"/>
      <c r="I53" s="7"/>
      <c r="J53" s="7"/>
      <c r="K53" s="3">
        <v>-3</v>
      </c>
      <c r="L53" s="3">
        <f t="shared" si="1"/>
        <v>520</v>
      </c>
      <c r="M53" s="3">
        <v>51</v>
      </c>
    </row>
    <row r="54" spans="1:13" ht="12.75">
      <c r="A54" s="21" t="s">
        <v>149</v>
      </c>
      <c r="B54" s="21" t="s">
        <v>503</v>
      </c>
      <c r="C54" s="21" t="s">
        <v>448</v>
      </c>
      <c r="D54" s="7"/>
      <c r="E54" s="7"/>
      <c r="F54" s="5">
        <v>524</v>
      </c>
      <c r="G54" s="5"/>
      <c r="H54" s="7"/>
      <c r="I54" s="7"/>
      <c r="J54" s="7"/>
      <c r="K54" s="3">
        <v>-3</v>
      </c>
      <c r="L54" s="3">
        <f t="shared" si="1"/>
        <v>524</v>
      </c>
      <c r="M54" s="3">
        <v>52</v>
      </c>
    </row>
    <row r="55" spans="1:13" ht="12.75">
      <c r="A55" s="21" t="s">
        <v>504</v>
      </c>
      <c r="B55" s="21" t="s">
        <v>505</v>
      </c>
      <c r="C55" s="21" t="s">
        <v>448</v>
      </c>
      <c r="D55" s="7"/>
      <c r="E55" s="7"/>
      <c r="F55" s="5">
        <v>532</v>
      </c>
      <c r="G55" s="5"/>
      <c r="H55" s="7"/>
      <c r="I55" s="7"/>
      <c r="J55" s="7"/>
      <c r="K55" s="3">
        <v>-3</v>
      </c>
      <c r="L55" s="3">
        <f t="shared" si="1"/>
        <v>532</v>
      </c>
      <c r="M55" s="3">
        <v>53</v>
      </c>
    </row>
    <row r="56" spans="1:13" ht="12.75">
      <c r="A56" s="21" t="s">
        <v>112</v>
      </c>
      <c r="B56" s="21" t="s">
        <v>506</v>
      </c>
      <c r="C56" s="21" t="s">
        <v>498</v>
      </c>
      <c r="D56" s="7"/>
      <c r="E56" s="7"/>
      <c r="F56" s="5">
        <v>585</v>
      </c>
      <c r="G56" s="5"/>
      <c r="H56" s="7"/>
      <c r="I56" s="7"/>
      <c r="J56" s="7"/>
      <c r="K56" s="3">
        <v>-3</v>
      </c>
      <c r="L56" s="3">
        <f t="shared" si="1"/>
        <v>585</v>
      </c>
      <c r="M56" s="3">
        <v>54</v>
      </c>
    </row>
    <row r="57" spans="1:13" ht="12.75">
      <c r="A57" s="21" t="s">
        <v>12</v>
      </c>
      <c r="B57" s="21" t="s">
        <v>507</v>
      </c>
      <c r="C57" s="21" t="s">
        <v>423</v>
      </c>
      <c r="D57" s="7"/>
      <c r="E57" s="7"/>
      <c r="F57" s="5">
        <v>590</v>
      </c>
      <c r="G57" s="5"/>
      <c r="H57" s="7"/>
      <c r="I57" s="7"/>
      <c r="J57" s="7"/>
      <c r="K57" s="30">
        <v>-3</v>
      </c>
      <c r="L57" s="3">
        <f t="shared" si="1"/>
        <v>590</v>
      </c>
      <c r="M57" s="3">
        <v>55</v>
      </c>
    </row>
    <row r="58" spans="1:13" ht="12.75">
      <c r="A58" s="21" t="s">
        <v>508</v>
      </c>
      <c r="B58" s="21" t="s">
        <v>509</v>
      </c>
      <c r="C58" s="21" t="s">
        <v>510</v>
      </c>
      <c r="D58" s="7"/>
      <c r="E58" s="7"/>
      <c r="F58" s="5">
        <v>600</v>
      </c>
      <c r="G58" s="5"/>
      <c r="H58" s="7"/>
      <c r="I58" s="7"/>
      <c r="J58" s="7"/>
      <c r="K58" s="3">
        <v>-3</v>
      </c>
      <c r="L58" s="3">
        <f t="shared" si="1"/>
        <v>600</v>
      </c>
      <c r="M58" s="3">
        <v>56</v>
      </c>
    </row>
    <row r="59" spans="1:13" ht="12.75">
      <c r="A59" s="21" t="s">
        <v>404</v>
      </c>
      <c r="B59" s="21" t="s">
        <v>511</v>
      </c>
      <c r="C59" s="21" t="s">
        <v>492</v>
      </c>
      <c r="D59" s="7"/>
      <c r="E59" s="7"/>
      <c r="F59" s="5">
        <v>613</v>
      </c>
      <c r="G59" s="5"/>
      <c r="H59" s="7"/>
      <c r="I59" s="7"/>
      <c r="J59" s="7"/>
      <c r="K59" s="3">
        <v>-3</v>
      </c>
      <c r="L59" s="3">
        <f t="shared" si="1"/>
        <v>613</v>
      </c>
      <c r="M59" s="3">
        <v>57</v>
      </c>
    </row>
    <row r="60" spans="1:13" ht="12.75">
      <c r="A60" s="21" t="s">
        <v>513</v>
      </c>
      <c r="B60" s="21" t="s">
        <v>514</v>
      </c>
      <c r="C60" s="21" t="s">
        <v>502</v>
      </c>
      <c r="D60" s="7"/>
      <c r="E60" s="7"/>
      <c r="F60" s="5">
        <v>651</v>
      </c>
      <c r="G60" s="5"/>
      <c r="H60" s="7"/>
      <c r="I60" s="7"/>
      <c r="J60" s="7"/>
      <c r="K60" s="3">
        <v>-3</v>
      </c>
      <c r="L60" s="3">
        <f t="shared" si="1"/>
        <v>651</v>
      </c>
      <c r="M60" s="3">
        <v>58</v>
      </c>
    </row>
    <row r="61" spans="1:13" ht="12.75">
      <c r="A61" s="21" t="s">
        <v>51</v>
      </c>
      <c r="B61" s="21" t="s">
        <v>515</v>
      </c>
      <c r="C61" s="21" t="s">
        <v>448</v>
      </c>
      <c r="D61" s="7"/>
      <c r="E61" s="7"/>
      <c r="F61" s="5">
        <v>667</v>
      </c>
      <c r="G61" s="5"/>
      <c r="H61" s="7"/>
      <c r="I61" s="7"/>
      <c r="J61" s="7"/>
      <c r="K61" s="3">
        <v>-3</v>
      </c>
      <c r="L61" s="3">
        <f t="shared" si="1"/>
        <v>667</v>
      </c>
      <c r="M61" s="3">
        <v>59</v>
      </c>
    </row>
    <row r="62" spans="1:13" ht="12.75">
      <c r="A62" s="21" t="s">
        <v>516</v>
      </c>
      <c r="B62" s="21" t="s">
        <v>517</v>
      </c>
      <c r="C62" s="21" t="s">
        <v>512</v>
      </c>
      <c r="D62" s="7"/>
      <c r="E62" s="7"/>
      <c r="F62" s="5">
        <v>723</v>
      </c>
      <c r="G62" s="5"/>
      <c r="H62" s="7"/>
      <c r="I62" s="7"/>
      <c r="J62" s="7"/>
      <c r="K62" s="3">
        <v>-3</v>
      </c>
      <c r="L62" s="3">
        <f t="shared" si="1"/>
        <v>723</v>
      </c>
      <c r="M62" s="3">
        <v>60</v>
      </c>
    </row>
    <row r="63" spans="1:13" ht="12.75">
      <c r="A63" s="21" t="s">
        <v>475</v>
      </c>
      <c r="B63" s="21" t="s">
        <v>518</v>
      </c>
      <c r="C63" s="21" t="s">
        <v>448</v>
      </c>
      <c r="D63" s="7"/>
      <c r="E63" s="7"/>
      <c r="F63" s="5">
        <v>809</v>
      </c>
      <c r="G63" s="5"/>
      <c r="H63" s="7"/>
      <c r="I63" s="7"/>
      <c r="J63" s="7"/>
      <c r="K63" s="3">
        <v>-3</v>
      </c>
      <c r="L63" s="3">
        <f t="shared" si="1"/>
        <v>809</v>
      </c>
      <c r="M63" s="3">
        <v>61</v>
      </c>
    </row>
    <row r="64" spans="1:13" ht="12.75">
      <c r="A64" s="21" t="s">
        <v>475</v>
      </c>
      <c r="B64" s="21" t="s">
        <v>476</v>
      </c>
      <c r="C64" s="21" t="s">
        <v>423</v>
      </c>
      <c r="D64" s="7"/>
      <c r="E64" s="7"/>
      <c r="F64" s="47"/>
      <c r="G64" s="5">
        <v>972</v>
      </c>
      <c r="H64" s="7"/>
      <c r="I64" s="7"/>
      <c r="J64" s="7"/>
      <c r="K64" s="3">
        <v>-3</v>
      </c>
      <c r="L64" s="3">
        <f t="shared" si="1"/>
        <v>972</v>
      </c>
      <c r="M64" s="3">
        <v>62</v>
      </c>
    </row>
    <row r="65" spans="1:13" ht="12.75">
      <c r="A65" s="21" t="s">
        <v>40</v>
      </c>
      <c r="B65" s="21" t="s">
        <v>519</v>
      </c>
      <c r="C65" s="21" t="s">
        <v>520</v>
      </c>
      <c r="D65" s="7"/>
      <c r="E65" s="7"/>
      <c r="F65" s="5">
        <v>989</v>
      </c>
      <c r="G65" s="5"/>
      <c r="H65" s="7"/>
      <c r="I65" s="7"/>
      <c r="J65" s="7"/>
      <c r="K65" s="3">
        <v>-3</v>
      </c>
      <c r="L65" s="3">
        <f t="shared" si="1"/>
        <v>989</v>
      </c>
      <c r="M65" s="3">
        <v>63</v>
      </c>
    </row>
    <row r="66" spans="1:13" ht="12.75">
      <c r="A66" s="21" t="s">
        <v>521</v>
      </c>
      <c r="B66" s="21" t="s">
        <v>522</v>
      </c>
      <c r="C66" s="21" t="s">
        <v>523</v>
      </c>
      <c r="D66" s="7"/>
      <c r="E66" s="7"/>
      <c r="F66" s="5">
        <v>1018</v>
      </c>
      <c r="G66" s="5"/>
      <c r="H66" s="7"/>
      <c r="I66" s="7"/>
      <c r="J66" s="7"/>
      <c r="K66" s="3">
        <v>-3</v>
      </c>
      <c r="L66" s="3">
        <f t="shared" si="1"/>
        <v>1018</v>
      </c>
      <c r="M66" s="3">
        <v>64</v>
      </c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11.421875" style="0" customWidth="1"/>
    <col min="2" max="2" width="10.00390625" style="0" customWidth="1"/>
    <col min="3" max="3" width="14.57421875" style="0" customWidth="1"/>
    <col min="10" max="10" width="8.57421875" style="0" customWidth="1"/>
    <col min="11" max="12" width="7.140625" style="2" customWidth="1"/>
    <col min="13" max="13" width="6.28125" style="0" customWidth="1"/>
  </cols>
  <sheetData>
    <row r="1" spans="1:10" ht="12.75">
      <c r="A1" s="16" t="s">
        <v>246</v>
      </c>
      <c r="B1" s="16"/>
      <c r="C1" s="16"/>
      <c r="D1" s="16"/>
      <c r="E1" s="17"/>
      <c r="F1" s="17"/>
      <c r="G1" s="17"/>
      <c r="H1" s="17"/>
      <c r="J1" s="22"/>
    </row>
    <row r="2" spans="1:13" ht="12.75">
      <c r="A2" s="14" t="s">
        <v>0</v>
      </c>
      <c r="B2" s="14" t="s">
        <v>1</v>
      </c>
      <c r="C2" s="14" t="s">
        <v>2</v>
      </c>
      <c r="D2" s="14" t="s">
        <v>195</v>
      </c>
      <c r="E2" s="14" t="s">
        <v>196</v>
      </c>
      <c r="F2" s="14" t="s">
        <v>379</v>
      </c>
      <c r="G2" s="14" t="s">
        <v>416</v>
      </c>
      <c r="H2" s="14" t="s">
        <v>374</v>
      </c>
      <c r="I2" s="4" t="s">
        <v>370</v>
      </c>
      <c r="J2" s="4" t="s">
        <v>201</v>
      </c>
      <c r="K2" s="3" t="s">
        <v>853</v>
      </c>
      <c r="L2" s="3" t="s">
        <v>94</v>
      </c>
      <c r="M2" s="3" t="s">
        <v>95</v>
      </c>
    </row>
    <row r="3" spans="1:13" s="1" customFormat="1" ht="12.75">
      <c r="A3" s="4" t="s">
        <v>45</v>
      </c>
      <c r="B3" s="4" t="s">
        <v>385</v>
      </c>
      <c r="C3" s="4" t="s">
        <v>307</v>
      </c>
      <c r="D3" s="3"/>
      <c r="E3" s="3"/>
      <c r="F3" s="3" t="s">
        <v>417</v>
      </c>
      <c r="G3" s="3" t="s">
        <v>44</v>
      </c>
      <c r="H3" s="3" t="s">
        <v>44</v>
      </c>
      <c r="I3" s="3">
        <v>21</v>
      </c>
      <c r="J3" s="3"/>
      <c r="K3" s="26"/>
      <c r="L3" s="26" t="s">
        <v>854</v>
      </c>
      <c r="M3" s="23" t="s">
        <v>96</v>
      </c>
    </row>
    <row r="4" spans="1:13" s="1" customFormat="1" ht="12.75">
      <c r="A4" s="4" t="s">
        <v>47</v>
      </c>
      <c r="B4" s="4" t="s">
        <v>48</v>
      </c>
      <c r="C4" s="4" t="s">
        <v>37</v>
      </c>
      <c r="D4" s="229" t="s">
        <v>44</v>
      </c>
      <c r="E4" s="230" t="s">
        <v>249</v>
      </c>
      <c r="F4" s="231" t="s">
        <v>418</v>
      </c>
      <c r="G4" s="3" t="s">
        <v>419</v>
      </c>
      <c r="H4" s="3" t="s">
        <v>386</v>
      </c>
      <c r="I4" s="3"/>
      <c r="J4" s="3" t="s">
        <v>44</v>
      </c>
      <c r="K4" s="25"/>
      <c r="L4" s="25">
        <v>48.84</v>
      </c>
      <c r="M4" s="25" t="s">
        <v>97</v>
      </c>
    </row>
    <row r="5" spans="1:13" s="1" customFormat="1" ht="12.75">
      <c r="A5" s="4" t="s">
        <v>420</v>
      </c>
      <c r="B5" s="4" t="s">
        <v>20</v>
      </c>
      <c r="C5" s="4" t="s">
        <v>7</v>
      </c>
      <c r="D5" s="3" t="s">
        <v>248</v>
      </c>
      <c r="E5" s="3">
        <v>181</v>
      </c>
      <c r="F5" s="231">
        <v>191</v>
      </c>
      <c r="G5" s="231">
        <v>192</v>
      </c>
      <c r="H5" s="3">
        <v>129</v>
      </c>
      <c r="I5" s="3"/>
      <c r="J5" s="3">
        <v>167</v>
      </c>
      <c r="K5" s="168"/>
      <c r="L5" s="168">
        <v>524.7</v>
      </c>
      <c r="M5" s="168" t="s">
        <v>451</v>
      </c>
    </row>
    <row r="6" spans="1:13" ht="12.75">
      <c r="A6" s="7" t="s">
        <v>91</v>
      </c>
      <c r="B6" s="7" t="s">
        <v>92</v>
      </c>
      <c r="C6" s="11" t="s">
        <v>247</v>
      </c>
      <c r="D6" s="6"/>
      <c r="E6" s="6">
        <v>0</v>
      </c>
      <c r="F6" s="6">
        <v>0</v>
      </c>
      <c r="G6" s="6"/>
      <c r="H6" s="6"/>
      <c r="I6" s="6">
        <v>0</v>
      </c>
      <c r="J6" s="6"/>
      <c r="K6" s="12">
        <v>-1</v>
      </c>
      <c r="L6" s="12">
        <f>SUM(D6:J6)</f>
        <v>0</v>
      </c>
      <c r="M6" s="3">
        <v>4</v>
      </c>
    </row>
    <row r="7" spans="1:13" ht="12.75">
      <c r="A7" s="21" t="s">
        <v>15</v>
      </c>
      <c r="B7" s="21" t="s">
        <v>426</v>
      </c>
      <c r="C7" s="21" t="s">
        <v>423</v>
      </c>
      <c r="D7" s="6"/>
      <c r="E7" s="6"/>
      <c r="F7" s="6">
        <v>1072</v>
      </c>
      <c r="G7" s="6">
        <v>704</v>
      </c>
      <c r="H7" s="6"/>
      <c r="I7" s="6"/>
      <c r="J7" s="12"/>
      <c r="K7" s="12">
        <v>-2</v>
      </c>
      <c r="L7" s="12">
        <f aca="true" t="shared" si="0" ref="L7:L22">SUM(D7:J7)</f>
        <v>1776</v>
      </c>
      <c r="M7" s="3">
        <v>5</v>
      </c>
    </row>
    <row r="8" spans="1:13" ht="12.75">
      <c r="A8" s="21" t="s">
        <v>421</v>
      </c>
      <c r="B8" s="21" t="s">
        <v>422</v>
      </c>
      <c r="C8" s="21" t="s">
        <v>423</v>
      </c>
      <c r="D8" s="7"/>
      <c r="E8" s="7"/>
      <c r="F8" s="6">
        <v>1158</v>
      </c>
      <c r="G8" s="6">
        <v>654</v>
      </c>
      <c r="H8" s="6"/>
      <c r="I8" s="6"/>
      <c r="J8" s="12"/>
      <c r="K8" s="12">
        <v>-2</v>
      </c>
      <c r="L8" s="12">
        <f t="shared" si="0"/>
        <v>1812</v>
      </c>
      <c r="M8" s="3">
        <v>6</v>
      </c>
    </row>
    <row r="9" spans="1:13" ht="12.75">
      <c r="A9" s="21" t="s">
        <v>424</v>
      </c>
      <c r="B9" s="21" t="s">
        <v>425</v>
      </c>
      <c r="C9" s="21" t="s">
        <v>423</v>
      </c>
      <c r="D9" s="6"/>
      <c r="E9" s="6"/>
      <c r="F9" s="6">
        <v>1149</v>
      </c>
      <c r="G9" s="6">
        <v>729</v>
      </c>
      <c r="H9" s="6"/>
      <c r="I9" s="28"/>
      <c r="J9" s="12"/>
      <c r="K9" s="12">
        <v>-2</v>
      </c>
      <c r="L9" s="12">
        <f t="shared" si="0"/>
        <v>1878</v>
      </c>
      <c r="M9" s="3">
        <v>7</v>
      </c>
    </row>
    <row r="10" spans="1:13" ht="12.75">
      <c r="A10" s="7" t="s">
        <v>387</v>
      </c>
      <c r="B10" s="7" t="s">
        <v>388</v>
      </c>
      <c r="C10" s="7" t="s">
        <v>307</v>
      </c>
      <c r="D10" s="6"/>
      <c r="E10" s="6"/>
      <c r="F10" s="6"/>
      <c r="G10" s="6"/>
      <c r="H10" s="72">
        <v>189</v>
      </c>
      <c r="I10" s="6"/>
      <c r="J10" s="6"/>
      <c r="K10" s="12">
        <v>-3</v>
      </c>
      <c r="L10" s="12">
        <f t="shared" si="0"/>
        <v>189</v>
      </c>
      <c r="M10" s="3">
        <v>8</v>
      </c>
    </row>
    <row r="11" spans="1:13" ht="12.75">
      <c r="A11" s="21" t="s">
        <v>430</v>
      </c>
      <c r="B11" s="21" t="s">
        <v>431</v>
      </c>
      <c r="C11" s="21" t="s">
        <v>429</v>
      </c>
      <c r="D11" s="7"/>
      <c r="E11" s="7"/>
      <c r="F11" s="47">
        <v>190</v>
      </c>
      <c r="G11" s="7"/>
      <c r="H11" s="7"/>
      <c r="I11" s="7"/>
      <c r="J11" s="7"/>
      <c r="K11" s="3">
        <v>-3</v>
      </c>
      <c r="L11" s="12">
        <f t="shared" si="0"/>
        <v>190</v>
      </c>
      <c r="M11" s="3">
        <v>9</v>
      </c>
    </row>
    <row r="12" spans="1:13" ht="12.75">
      <c r="A12" s="7" t="s">
        <v>250</v>
      </c>
      <c r="B12" s="7" t="s">
        <v>251</v>
      </c>
      <c r="C12" s="7" t="s">
        <v>252</v>
      </c>
      <c r="D12" s="6"/>
      <c r="E12" s="6">
        <v>281</v>
      </c>
      <c r="F12" s="6"/>
      <c r="G12" s="6"/>
      <c r="H12" s="28"/>
      <c r="I12" s="6"/>
      <c r="J12" s="6"/>
      <c r="K12" s="3">
        <v>-3</v>
      </c>
      <c r="L12" s="12">
        <f t="shared" si="0"/>
        <v>281</v>
      </c>
      <c r="M12" s="3">
        <v>10</v>
      </c>
    </row>
    <row r="13" spans="1:13" ht="12.75">
      <c r="A13" s="21" t="s">
        <v>427</v>
      </c>
      <c r="B13" s="21" t="s">
        <v>428</v>
      </c>
      <c r="C13" s="21" t="s">
        <v>429</v>
      </c>
      <c r="D13" s="6"/>
      <c r="E13" s="6"/>
      <c r="F13" s="6">
        <v>295</v>
      </c>
      <c r="G13" s="5"/>
      <c r="H13" s="6"/>
      <c r="I13" s="6"/>
      <c r="J13" s="12"/>
      <c r="K13" s="3">
        <v>-3</v>
      </c>
      <c r="L13" s="12">
        <f t="shared" si="0"/>
        <v>295</v>
      </c>
      <c r="M13" s="3">
        <v>11</v>
      </c>
    </row>
    <row r="14" spans="1:13" ht="12.75">
      <c r="A14" s="7" t="s">
        <v>253</v>
      </c>
      <c r="B14" s="7" t="s">
        <v>254</v>
      </c>
      <c r="C14" s="7" t="s">
        <v>7</v>
      </c>
      <c r="D14" s="6"/>
      <c r="E14" s="6">
        <v>329</v>
      </c>
      <c r="F14" s="6"/>
      <c r="G14" s="6"/>
      <c r="H14" s="6"/>
      <c r="I14" s="6"/>
      <c r="J14" s="6"/>
      <c r="K14" s="3">
        <v>-3</v>
      </c>
      <c r="L14" s="12">
        <f t="shared" si="0"/>
        <v>329</v>
      </c>
      <c r="M14" s="3">
        <v>12</v>
      </c>
    </row>
    <row r="15" spans="1:13" ht="12.75">
      <c r="A15" s="21" t="s">
        <v>432</v>
      </c>
      <c r="B15" s="21" t="s">
        <v>92</v>
      </c>
      <c r="C15" s="21" t="s">
        <v>433</v>
      </c>
      <c r="D15" s="6"/>
      <c r="E15" s="6"/>
      <c r="F15" s="6">
        <v>342</v>
      </c>
      <c r="G15" s="6"/>
      <c r="H15" s="6"/>
      <c r="I15" s="6"/>
      <c r="J15" s="12"/>
      <c r="K15" s="3">
        <v>-3</v>
      </c>
      <c r="L15" s="12">
        <f t="shared" si="0"/>
        <v>342</v>
      </c>
      <c r="M15" s="3">
        <v>13</v>
      </c>
    </row>
    <row r="16" spans="1:13" ht="12.75">
      <c r="A16" s="21" t="s">
        <v>434</v>
      </c>
      <c r="B16" s="21" t="s">
        <v>435</v>
      </c>
      <c r="C16" s="21" t="s">
        <v>436</v>
      </c>
      <c r="D16" s="7"/>
      <c r="E16" s="7"/>
      <c r="F16" s="5">
        <v>391</v>
      </c>
      <c r="G16" s="5"/>
      <c r="H16" s="7"/>
      <c r="I16" s="7"/>
      <c r="J16" s="7"/>
      <c r="K16" s="3">
        <v>-3</v>
      </c>
      <c r="L16" s="12">
        <f t="shared" si="0"/>
        <v>391</v>
      </c>
      <c r="M16" s="3">
        <v>14</v>
      </c>
    </row>
    <row r="17" spans="1:13" ht="12.75">
      <c r="A17" s="21" t="s">
        <v>23</v>
      </c>
      <c r="B17" s="21" t="s">
        <v>437</v>
      </c>
      <c r="C17" s="21" t="s">
        <v>438</v>
      </c>
      <c r="D17" s="7"/>
      <c r="E17" s="7"/>
      <c r="F17" s="5">
        <v>419</v>
      </c>
      <c r="G17" s="5"/>
      <c r="H17" s="7"/>
      <c r="I17" s="7"/>
      <c r="J17" s="7"/>
      <c r="K17" s="3">
        <v>-3</v>
      </c>
      <c r="L17" s="12">
        <f t="shared" si="0"/>
        <v>419</v>
      </c>
      <c r="M17" s="3">
        <v>15</v>
      </c>
    </row>
    <row r="18" spans="1:13" ht="12.75">
      <c r="A18" s="21" t="s">
        <v>439</v>
      </c>
      <c r="B18" s="21" t="s">
        <v>440</v>
      </c>
      <c r="C18" s="21" t="s">
        <v>441</v>
      </c>
      <c r="D18" s="7"/>
      <c r="E18" s="7"/>
      <c r="F18" s="5">
        <v>450</v>
      </c>
      <c r="G18" s="5"/>
      <c r="H18" s="7"/>
      <c r="I18" s="7"/>
      <c r="J18" s="7"/>
      <c r="K18" s="3">
        <v>-3</v>
      </c>
      <c r="L18" s="12">
        <f t="shared" si="0"/>
        <v>450</v>
      </c>
      <c r="M18" s="3">
        <v>16</v>
      </c>
    </row>
    <row r="19" spans="1:13" ht="12.75">
      <c r="A19" s="21" t="s">
        <v>442</v>
      </c>
      <c r="B19" s="21" t="s">
        <v>443</v>
      </c>
      <c r="C19" s="21" t="s">
        <v>441</v>
      </c>
      <c r="D19" s="7"/>
      <c r="E19" s="7"/>
      <c r="F19" s="5">
        <v>575</v>
      </c>
      <c r="G19" s="5"/>
      <c r="H19" s="7"/>
      <c r="I19" s="7"/>
      <c r="J19" s="7"/>
      <c r="K19" s="3">
        <v>-3</v>
      </c>
      <c r="L19" s="12">
        <f t="shared" si="0"/>
        <v>575</v>
      </c>
      <c r="M19" s="3">
        <v>17</v>
      </c>
    </row>
    <row r="20" spans="1:13" ht="12.75">
      <c r="A20" s="21" t="s">
        <v>444</v>
      </c>
      <c r="B20" s="21" t="s">
        <v>445</v>
      </c>
      <c r="C20" s="21" t="s">
        <v>446</v>
      </c>
      <c r="D20" s="7"/>
      <c r="E20" s="7"/>
      <c r="F20" s="5">
        <v>591</v>
      </c>
      <c r="G20" s="5"/>
      <c r="H20" s="7"/>
      <c r="I20" s="7"/>
      <c r="J20" s="7"/>
      <c r="K20" s="3">
        <v>-3</v>
      </c>
      <c r="L20" s="12">
        <f t="shared" si="0"/>
        <v>591</v>
      </c>
      <c r="M20" s="3">
        <v>18</v>
      </c>
    </row>
    <row r="21" spans="1:13" ht="12.75">
      <c r="A21" s="21" t="s">
        <v>234</v>
      </c>
      <c r="B21" s="21" t="s">
        <v>447</v>
      </c>
      <c r="C21" s="57" t="s">
        <v>448</v>
      </c>
      <c r="D21" s="7"/>
      <c r="E21" s="7"/>
      <c r="F21" s="5">
        <v>628</v>
      </c>
      <c r="G21" s="5"/>
      <c r="H21" s="7"/>
      <c r="I21" s="7"/>
      <c r="J21" s="7"/>
      <c r="K21" s="3">
        <v>-3</v>
      </c>
      <c r="L21" s="12">
        <f t="shared" si="0"/>
        <v>628</v>
      </c>
      <c r="M21" s="3">
        <v>19</v>
      </c>
    </row>
    <row r="22" spans="1:13" ht="12.75">
      <c r="A22" s="21" t="s">
        <v>449</v>
      </c>
      <c r="B22" s="21" t="s">
        <v>450</v>
      </c>
      <c r="C22" s="57" t="s">
        <v>436</v>
      </c>
      <c r="D22" s="7"/>
      <c r="E22" s="7"/>
      <c r="F22" s="5">
        <v>677</v>
      </c>
      <c r="G22" s="5"/>
      <c r="H22" s="7"/>
      <c r="I22" s="7"/>
      <c r="J22" s="7"/>
      <c r="K22" s="3">
        <v>-3</v>
      </c>
      <c r="L22" s="12">
        <f t="shared" si="0"/>
        <v>677</v>
      </c>
      <c r="M22" s="3">
        <v>20</v>
      </c>
    </row>
    <row r="23" spans="1:7" ht="12.75">
      <c r="A23" s="15"/>
      <c r="B23" s="15"/>
      <c r="C23" s="15"/>
      <c r="F23" s="2"/>
      <c r="G23" s="2"/>
    </row>
    <row r="24" spans="1:7" ht="12.75">
      <c r="A24" s="44"/>
      <c r="B24" s="52"/>
      <c r="C24" s="44"/>
      <c r="F24" s="2"/>
      <c r="G24" s="2"/>
    </row>
    <row r="27" spans="1:7" ht="12.75">
      <c r="A27" s="44"/>
      <c r="B27" s="44"/>
      <c r="C27" s="15"/>
      <c r="F27" s="2"/>
      <c r="G27" s="2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S5" sqref="S5"/>
    </sheetView>
  </sheetViews>
  <sheetFormatPr defaultColWidth="6.8515625" defaultRowHeight="12.75"/>
  <cols>
    <col min="1" max="1" width="10.57421875" style="0" customWidth="1"/>
    <col min="2" max="2" width="10.140625" style="0" customWidth="1"/>
    <col min="3" max="3" width="15.00390625" style="84" bestFit="1" customWidth="1"/>
    <col min="4" max="8" width="8.00390625" style="84" customWidth="1"/>
    <col min="9" max="10" width="7.00390625" style="84" bestFit="1" customWidth="1"/>
    <col min="11" max="11" width="6.7109375" style="84" customWidth="1"/>
    <col min="12" max="12" width="3.8515625" style="84" customWidth="1"/>
    <col min="13" max="13" width="6.7109375" style="84" customWidth="1"/>
    <col min="14" max="14" width="7.421875" style="84" bestFit="1" customWidth="1"/>
    <col min="15" max="15" width="6.57421875" style="84" customWidth="1"/>
    <col min="16" max="16" width="6.421875" style="84" bestFit="1" customWidth="1"/>
    <col min="17" max="17" width="6.140625" style="84" customWidth="1"/>
    <col min="18" max="18" width="6.421875" style="84" bestFit="1" customWidth="1"/>
    <col min="19" max="19" width="7.00390625" style="0" customWidth="1"/>
  </cols>
  <sheetData>
    <row r="1" spans="1:19" ht="12.75">
      <c r="A1" s="16" t="s">
        <v>706</v>
      </c>
      <c r="B1" s="16"/>
      <c r="C1" s="82"/>
      <c r="D1" s="82"/>
      <c r="E1" s="83"/>
      <c r="F1" s="83"/>
      <c r="G1" s="83"/>
      <c r="H1" s="83"/>
      <c r="J1" s="85"/>
      <c r="K1" s="85"/>
      <c r="L1" s="85"/>
      <c r="M1" s="85"/>
      <c r="N1" s="85"/>
      <c r="O1" s="85"/>
      <c r="P1" s="85"/>
      <c r="Q1" s="85"/>
      <c r="R1" s="85"/>
      <c r="S1" s="22"/>
    </row>
    <row r="2" spans="1:19" ht="24">
      <c r="A2" s="14" t="s">
        <v>0</v>
      </c>
      <c r="B2" s="14" t="s">
        <v>1</v>
      </c>
      <c r="C2" s="86" t="s">
        <v>2</v>
      </c>
      <c r="D2" s="86" t="s">
        <v>195</v>
      </c>
      <c r="E2" s="86" t="s">
        <v>196</v>
      </c>
      <c r="F2" s="86" t="s">
        <v>801</v>
      </c>
      <c r="G2" s="86" t="s">
        <v>802</v>
      </c>
      <c r="H2" s="86" t="s">
        <v>201</v>
      </c>
      <c r="I2" s="87" t="s">
        <v>792</v>
      </c>
      <c r="J2" s="87" t="s">
        <v>792</v>
      </c>
      <c r="K2" s="87" t="s">
        <v>792</v>
      </c>
      <c r="L2" s="87" t="s">
        <v>792</v>
      </c>
      <c r="M2" s="87" t="s">
        <v>792</v>
      </c>
      <c r="N2" s="87" t="s">
        <v>804</v>
      </c>
      <c r="O2" s="87" t="s">
        <v>844</v>
      </c>
      <c r="P2" s="104" t="s">
        <v>848</v>
      </c>
      <c r="Q2" s="87" t="s">
        <v>803</v>
      </c>
      <c r="R2" s="104" t="s">
        <v>846</v>
      </c>
      <c r="S2" s="4" t="s">
        <v>805</v>
      </c>
    </row>
    <row r="3" spans="1:22" s="126" customFormat="1" ht="12.75">
      <c r="A3" s="143" t="s">
        <v>712</v>
      </c>
      <c r="B3" s="143" t="s">
        <v>713</v>
      </c>
      <c r="C3" s="144" t="s">
        <v>795</v>
      </c>
      <c r="D3" s="145">
        <v>130.02</v>
      </c>
      <c r="E3" s="146">
        <v>143.39</v>
      </c>
      <c r="F3" s="147"/>
      <c r="G3" s="147"/>
      <c r="H3" s="148">
        <v>164.75</v>
      </c>
      <c r="I3" s="146">
        <v>114.44</v>
      </c>
      <c r="J3" s="149">
        <v>167.75</v>
      </c>
      <c r="K3" s="146">
        <v>163.75</v>
      </c>
      <c r="L3" s="149"/>
      <c r="M3" s="147"/>
      <c r="N3" s="150">
        <f>SUM(D3+E3+H3+I3+K3)</f>
        <v>716.3499999999999</v>
      </c>
      <c r="O3" s="147">
        <v>5</v>
      </c>
      <c r="P3" s="150">
        <f aca="true" t="shared" si="0" ref="P3:P22">N3/O3</f>
        <v>143.26999999999998</v>
      </c>
      <c r="Q3" s="149">
        <v>1</v>
      </c>
      <c r="R3" s="151">
        <f aca="true" t="shared" si="1" ref="R3:R22">P3*Q3</f>
        <v>143.26999999999998</v>
      </c>
      <c r="S3" s="169" t="s">
        <v>96</v>
      </c>
      <c r="V3" s="172"/>
    </row>
    <row r="4" spans="1:22" s="126" customFormat="1" ht="12.75">
      <c r="A4" s="143" t="s">
        <v>714</v>
      </c>
      <c r="B4" s="143" t="s">
        <v>715</v>
      </c>
      <c r="C4" s="144" t="s">
        <v>7</v>
      </c>
      <c r="D4" s="145">
        <v>153.85</v>
      </c>
      <c r="E4" s="146">
        <v>155.01</v>
      </c>
      <c r="F4" s="147"/>
      <c r="G4" s="146">
        <v>216.04</v>
      </c>
      <c r="H4" s="146">
        <v>203.61</v>
      </c>
      <c r="I4" s="146">
        <v>205.8</v>
      </c>
      <c r="J4" s="149">
        <v>229.41</v>
      </c>
      <c r="K4" s="147">
        <v>229.45</v>
      </c>
      <c r="L4" s="149"/>
      <c r="M4" s="147"/>
      <c r="N4" s="150">
        <f>SUM(D4+E4+G4+H4+I4)</f>
        <v>934.31</v>
      </c>
      <c r="O4" s="147">
        <v>5</v>
      </c>
      <c r="P4" s="150">
        <f t="shared" si="0"/>
        <v>186.862</v>
      </c>
      <c r="Q4" s="149">
        <v>1</v>
      </c>
      <c r="R4" s="151">
        <f t="shared" si="1"/>
        <v>186.862</v>
      </c>
      <c r="S4" s="152" t="s">
        <v>97</v>
      </c>
      <c r="V4" s="170"/>
    </row>
    <row r="5" spans="1:19" s="126" customFormat="1" ht="12.75">
      <c r="A5" s="143" t="s">
        <v>721</v>
      </c>
      <c r="B5" s="143" t="s">
        <v>52</v>
      </c>
      <c r="C5" s="144" t="s">
        <v>722</v>
      </c>
      <c r="D5" s="145">
        <v>206.96</v>
      </c>
      <c r="E5" s="146">
        <v>168.07</v>
      </c>
      <c r="F5" s="149"/>
      <c r="G5" s="149"/>
      <c r="H5" s="146">
        <v>225.24</v>
      </c>
      <c r="I5" s="146">
        <v>242.43</v>
      </c>
      <c r="J5" s="149">
        <v>351.59</v>
      </c>
      <c r="K5" s="146">
        <v>259.51</v>
      </c>
      <c r="L5" s="149"/>
      <c r="M5" s="149"/>
      <c r="N5" s="150">
        <f>SUM(D5+E5+H5+I5+K5)</f>
        <v>1102.21</v>
      </c>
      <c r="O5" s="147">
        <v>5</v>
      </c>
      <c r="P5" s="150">
        <f t="shared" si="0"/>
        <v>220.442</v>
      </c>
      <c r="Q5" s="147">
        <v>1</v>
      </c>
      <c r="R5" s="151">
        <f t="shared" si="1"/>
        <v>220.442</v>
      </c>
      <c r="S5" s="174" t="s">
        <v>451</v>
      </c>
    </row>
    <row r="6" spans="1:19" s="76" customFormat="1" ht="12.75">
      <c r="A6" s="75" t="s">
        <v>51</v>
      </c>
      <c r="B6" s="75" t="s">
        <v>503</v>
      </c>
      <c r="C6" s="102" t="s">
        <v>307</v>
      </c>
      <c r="D6" s="88">
        <v>221.71</v>
      </c>
      <c r="E6" s="89">
        <v>186.72</v>
      </c>
      <c r="F6" s="90"/>
      <c r="G6" s="90"/>
      <c r="H6" s="90">
        <v>297.06</v>
      </c>
      <c r="I6" s="89">
        <v>246.39</v>
      </c>
      <c r="J6" s="89">
        <v>236.18</v>
      </c>
      <c r="K6" s="89">
        <v>278.16</v>
      </c>
      <c r="L6" s="222"/>
      <c r="M6" s="90">
        <v>346.28</v>
      </c>
      <c r="N6" s="105">
        <f>SUM(D6+E6+I6+J6+K6)</f>
        <v>1169.16</v>
      </c>
      <c r="O6" s="90">
        <v>5</v>
      </c>
      <c r="P6" s="105">
        <f t="shared" si="0"/>
        <v>233.83200000000002</v>
      </c>
      <c r="Q6" s="90">
        <v>1</v>
      </c>
      <c r="R6" s="142">
        <f t="shared" si="1"/>
        <v>233.83200000000002</v>
      </c>
      <c r="S6" s="171">
        <v>4</v>
      </c>
    </row>
    <row r="7" spans="1:19" s="76" customFormat="1" ht="12.75">
      <c r="A7" s="75" t="s">
        <v>724</v>
      </c>
      <c r="B7" s="75" t="s">
        <v>745</v>
      </c>
      <c r="C7" s="102" t="s">
        <v>741</v>
      </c>
      <c r="D7" s="91"/>
      <c r="E7" s="89">
        <v>186.95</v>
      </c>
      <c r="F7" s="90"/>
      <c r="G7" s="90"/>
      <c r="H7" s="90"/>
      <c r="I7" s="89">
        <v>218.44</v>
      </c>
      <c r="J7" s="90"/>
      <c r="K7" s="90"/>
      <c r="L7" s="90"/>
      <c r="M7" s="90"/>
      <c r="N7" s="105">
        <f aca="true" t="shared" si="2" ref="N7:N22">SUM(D7:M7)</f>
        <v>405.39</v>
      </c>
      <c r="O7" s="90">
        <v>2</v>
      </c>
      <c r="P7" s="105">
        <f t="shared" si="0"/>
        <v>202.695</v>
      </c>
      <c r="Q7" s="90">
        <v>1.3</v>
      </c>
      <c r="R7" s="142">
        <f t="shared" si="1"/>
        <v>263.5035</v>
      </c>
      <c r="S7" s="153">
        <v>5</v>
      </c>
    </row>
    <row r="8" spans="1:19" s="76" customFormat="1" ht="12.75">
      <c r="A8" s="75" t="s">
        <v>190</v>
      </c>
      <c r="B8" s="75" t="s">
        <v>740</v>
      </c>
      <c r="C8" s="175" t="s">
        <v>741</v>
      </c>
      <c r="D8" s="183"/>
      <c r="E8" s="177">
        <v>183.05</v>
      </c>
      <c r="F8" s="178"/>
      <c r="G8" s="178"/>
      <c r="H8" s="178"/>
      <c r="I8" s="177">
        <v>216.9</v>
      </c>
      <c r="J8" s="177">
        <v>270.91</v>
      </c>
      <c r="K8" s="178"/>
      <c r="L8" s="178"/>
      <c r="M8" s="178"/>
      <c r="N8" s="179">
        <f t="shared" si="2"/>
        <v>670.8600000000001</v>
      </c>
      <c r="O8" s="180">
        <v>3</v>
      </c>
      <c r="P8" s="181">
        <f t="shared" si="0"/>
        <v>223.62000000000003</v>
      </c>
      <c r="Q8" s="178">
        <v>1.2</v>
      </c>
      <c r="R8" s="105">
        <f t="shared" si="1"/>
        <v>268.34400000000005</v>
      </c>
      <c r="S8" s="91">
        <v>6</v>
      </c>
    </row>
    <row r="9" spans="1:22" s="76" customFormat="1" ht="12.75">
      <c r="A9" s="75" t="s">
        <v>724</v>
      </c>
      <c r="B9" s="75" t="s">
        <v>725</v>
      </c>
      <c r="C9" s="102" t="s">
        <v>307</v>
      </c>
      <c r="D9" s="88">
        <v>218.07</v>
      </c>
      <c r="E9" s="89">
        <v>185.31</v>
      </c>
      <c r="F9" s="89">
        <v>412.44</v>
      </c>
      <c r="G9" s="90"/>
      <c r="H9" s="90"/>
      <c r="I9" s="90"/>
      <c r="J9" s="90"/>
      <c r="K9" s="90"/>
      <c r="L9" s="90"/>
      <c r="M9" s="90"/>
      <c r="N9" s="105">
        <f t="shared" si="2"/>
        <v>815.8199999999999</v>
      </c>
      <c r="O9" s="90">
        <v>3</v>
      </c>
      <c r="P9" s="105">
        <f t="shared" si="0"/>
        <v>271.94</v>
      </c>
      <c r="Q9" s="90">
        <v>1.2</v>
      </c>
      <c r="R9" s="142">
        <f t="shared" si="1"/>
        <v>326.328</v>
      </c>
      <c r="S9" s="153">
        <v>7</v>
      </c>
      <c r="V9" s="173"/>
    </row>
    <row r="10" spans="1:22" s="76" customFormat="1" ht="12.75">
      <c r="A10" s="75" t="s">
        <v>34</v>
      </c>
      <c r="B10" s="75" t="s">
        <v>728</v>
      </c>
      <c r="C10" s="102" t="s">
        <v>307</v>
      </c>
      <c r="D10" s="88">
        <v>297.32</v>
      </c>
      <c r="E10" s="89">
        <v>306.22</v>
      </c>
      <c r="F10" s="89">
        <v>351.07</v>
      </c>
      <c r="G10" s="89">
        <v>409.21</v>
      </c>
      <c r="H10" s="89">
        <v>406.6</v>
      </c>
      <c r="I10" s="90"/>
      <c r="J10" s="90"/>
      <c r="K10" s="90"/>
      <c r="L10" s="90"/>
      <c r="M10" s="90"/>
      <c r="N10" s="105">
        <f t="shared" si="2"/>
        <v>1770.42</v>
      </c>
      <c r="O10" s="90">
        <v>5</v>
      </c>
      <c r="P10" s="105">
        <f t="shared" si="0"/>
        <v>354.084</v>
      </c>
      <c r="Q10" s="90">
        <v>1</v>
      </c>
      <c r="R10" s="142">
        <f t="shared" si="1"/>
        <v>354.084</v>
      </c>
      <c r="S10" s="153">
        <v>8</v>
      </c>
      <c r="V10" s="80"/>
    </row>
    <row r="11" spans="1:19" s="76" customFormat="1" ht="12.75">
      <c r="A11" s="75" t="s">
        <v>621</v>
      </c>
      <c r="B11" s="75" t="s">
        <v>732</v>
      </c>
      <c r="C11" s="102" t="s">
        <v>722</v>
      </c>
      <c r="D11" s="88">
        <v>441.55</v>
      </c>
      <c r="E11" s="89">
        <v>298.86</v>
      </c>
      <c r="F11" s="90"/>
      <c r="G11" s="90"/>
      <c r="H11" s="90"/>
      <c r="I11" s="90"/>
      <c r="J11" s="90"/>
      <c r="K11" s="90"/>
      <c r="L11" s="90"/>
      <c r="M11" s="90"/>
      <c r="N11" s="105">
        <f t="shared" si="2"/>
        <v>740.4100000000001</v>
      </c>
      <c r="O11" s="90">
        <v>2</v>
      </c>
      <c r="P11" s="105">
        <f t="shared" si="0"/>
        <v>370.20500000000004</v>
      </c>
      <c r="Q11" s="90">
        <v>1.3</v>
      </c>
      <c r="R11" s="142">
        <f t="shared" si="1"/>
        <v>481.26650000000006</v>
      </c>
      <c r="S11" s="153">
        <v>9</v>
      </c>
    </row>
    <row r="12" spans="1:19" s="76" customFormat="1" ht="12.75">
      <c r="A12" s="75" t="s">
        <v>150</v>
      </c>
      <c r="B12" s="75" t="s">
        <v>756</v>
      </c>
      <c r="C12" s="102" t="s">
        <v>7</v>
      </c>
      <c r="D12" s="91"/>
      <c r="E12" s="89">
        <v>294.32</v>
      </c>
      <c r="F12" s="89">
        <v>469.89</v>
      </c>
      <c r="G12" s="90"/>
      <c r="H12" s="90"/>
      <c r="I12" s="90"/>
      <c r="J12" s="90"/>
      <c r="K12" s="90"/>
      <c r="L12" s="90"/>
      <c r="M12" s="90"/>
      <c r="N12" s="105">
        <f t="shared" si="2"/>
        <v>764.21</v>
      </c>
      <c r="O12" s="90">
        <v>2</v>
      </c>
      <c r="P12" s="105">
        <f t="shared" si="0"/>
        <v>382.105</v>
      </c>
      <c r="Q12" s="90">
        <v>1.3</v>
      </c>
      <c r="R12" s="142">
        <f t="shared" si="1"/>
        <v>496.73650000000004</v>
      </c>
      <c r="S12" s="153">
        <v>10</v>
      </c>
    </row>
    <row r="13" spans="1:19" s="76" customFormat="1" ht="12.75">
      <c r="A13" s="75" t="s">
        <v>790</v>
      </c>
      <c r="B13" s="75" t="s">
        <v>791</v>
      </c>
      <c r="C13" s="102" t="s">
        <v>252</v>
      </c>
      <c r="D13" s="91"/>
      <c r="E13" s="90"/>
      <c r="F13" s="90"/>
      <c r="G13" s="89">
        <v>406.45</v>
      </c>
      <c r="H13" s="90"/>
      <c r="I13" s="90"/>
      <c r="J13" s="90"/>
      <c r="K13" s="90"/>
      <c r="L13" s="90"/>
      <c r="M13" s="90"/>
      <c r="N13" s="105">
        <f t="shared" si="2"/>
        <v>406.45</v>
      </c>
      <c r="O13" s="90">
        <v>1</v>
      </c>
      <c r="P13" s="105">
        <f t="shared" si="0"/>
        <v>406.45</v>
      </c>
      <c r="Q13" s="90">
        <v>1.4</v>
      </c>
      <c r="R13" s="142">
        <f t="shared" si="1"/>
        <v>569.03</v>
      </c>
      <c r="S13" s="153">
        <v>11</v>
      </c>
    </row>
    <row r="14" spans="1:19" s="76" customFormat="1" ht="12.75">
      <c r="A14" s="75" t="s">
        <v>776</v>
      </c>
      <c r="B14" s="75" t="s">
        <v>777</v>
      </c>
      <c r="C14" s="102" t="s">
        <v>203</v>
      </c>
      <c r="D14" s="91"/>
      <c r="E14" s="90"/>
      <c r="F14" s="89">
        <v>415.38</v>
      </c>
      <c r="G14" s="89">
        <v>463.13</v>
      </c>
      <c r="H14" s="90"/>
      <c r="I14" s="90"/>
      <c r="J14" s="90"/>
      <c r="K14" s="90"/>
      <c r="L14" s="90"/>
      <c r="M14" s="90"/>
      <c r="N14" s="105">
        <f t="shared" si="2"/>
        <v>878.51</v>
      </c>
      <c r="O14" s="90">
        <v>2</v>
      </c>
      <c r="P14" s="105">
        <f t="shared" si="0"/>
        <v>439.255</v>
      </c>
      <c r="Q14" s="90">
        <v>1.3</v>
      </c>
      <c r="R14" s="142">
        <f t="shared" si="1"/>
        <v>571.0315</v>
      </c>
      <c r="S14" s="153">
        <v>12</v>
      </c>
    </row>
    <row r="15" spans="1:19" s="76" customFormat="1" ht="12.75">
      <c r="A15" s="75" t="s">
        <v>153</v>
      </c>
      <c r="B15" s="75" t="s">
        <v>733</v>
      </c>
      <c r="C15" s="102" t="s">
        <v>106</v>
      </c>
      <c r="D15" s="88">
        <v>504.51</v>
      </c>
      <c r="E15" s="89">
        <v>377.59</v>
      </c>
      <c r="F15" s="90"/>
      <c r="G15" s="90"/>
      <c r="H15" s="90"/>
      <c r="I15" s="90"/>
      <c r="J15" s="90"/>
      <c r="K15" s="90"/>
      <c r="L15" s="90"/>
      <c r="M15" s="90"/>
      <c r="N15" s="105">
        <f t="shared" si="2"/>
        <v>882.0999999999999</v>
      </c>
      <c r="O15" s="90">
        <v>2</v>
      </c>
      <c r="P15" s="105">
        <f t="shared" si="0"/>
        <v>441.04999999999995</v>
      </c>
      <c r="Q15" s="90">
        <v>1.3</v>
      </c>
      <c r="R15" s="142">
        <f t="shared" si="1"/>
        <v>573.365</v>
      </c>
      <c r="S15" s="153">
        <v>13</v>
      </c>
    </row>
    <row r="16" spans="1:19" s="76" customFormat="1" ht="12.75">
      <c r="A16" s="75" t="s">
        <v>85</v>
      </c>
      <c r="B16" s="75" t="s">
        <v>765</v>
      </c>
      <c r="C16" s="102" t="s">
        <v>252</v>
      </c>
      <c r="D16" s="91"/>
      <c r="E16" s="89">
        <v>433.88</v>
      </c>
      <c r="F16" s="90"/>
      <c r="G16" s="90"/>
      <c r="H16" s="90"/>
      <c r="I16" s="90"/>
      <c r="J16" s="90"/>
      <c r="K16" s="90"/>
      <c r="L16" s="90"/>
      <c r="M16" s="90"/>
      <c r="N16" s="105">
        <f t="shared" si="2"/>
        <v>433.88</v>
      </c>
      <c r="O16" s="90">
        <v>1</v>
      </c>
      <c r="P16" s="105">
        <f t="shared" si="0"/>
        <v>433.88</v>
      </c>
      <c r="Q16" s="90">
        <v>1.4</v>
      </c>
      <c r="R16" s="142">
        <f t="shared" si="1"/>
        <v>607.4319999999999</v>
      </c>
      <c r="S16" s="153">
        <v>14</v>
      </c>
    </row>
    <row r="17" spans="1:19" s="76" customFormat="1" ht="12.75">
      <c r="A17" s="75" t="s">
        <v>766</v>
      </c>
      <c r="B17" s="75" t="s">
        <v>767</v>
      </c>
      <c r="C17" s="102" t="s">
        <v>252</v>
      </c>
      <c r="D17" s="91"/>
      <c r="E17" s="89">
        <v>434.42</v>
      </c>
      <c r="F17" s="90"/>
      <c r="G17" s="90"/>
      <c r="H17" s="90"/>
      <c r="I17" s="90"/>
      <c r="J17" s="90"/>
      <c r="K17" s="90"/>
      <c r="L17" s="90"/>
      <c r="M17" s="90"/>
      <c r="N17" s="105">
        <f t="shared" si="2"/>
        <v>434.42</v>
      </c>
      <c r="O17" s="90">
        <v>1</v>
      </c>
      <c r="P17" s="105">
        <f t="shared" si="0"/>
        <v>434.42</v>
      </c>
      <c r="Q17" s="90">
        <v>1.4</v>
      </c>
      <c r="R17" s="142">
        <f t="shared" si="1"/>
        <v>608.188</v>
      </c>
      <c r="S17" s="153">
        <v>15</v>
      </c>
    </row>
    <row r="18" spans="1:19" s="76" customFormat="1" ht="12.75">
      <c r="A18" s="75" t="s">
        <v>806</v>
      </c>
      <c r="B18" s="75" t="s">
        <v>807</v>
      </c>
      <c r="C18" s="102" t="s">
        <v>808</v>
      </c>
      <c r="D18" s="91"/>
      <c r="E18" s="90"/>
      <c r="F18" s="90"/>
      <c r="G18" s="90"/>
      <c r="H18" s="89">
        <v>489.59</v>
      </c>
      <c r="I18" s="90"/>
      <c r="J18" s="90"/>
      <c r="K18" s="90"/>
      <c r="L18" s="90"/>
      <c r="M18" s="90"/>
      <c r="N18" s="105">
        <f t="shared" si="2"/>
        <v>489.59</v>
      </c>
      <c r="O18" s="90">
        <v>1</v>
      </c>
      <c r="P18" s="105">
        <f t="shared" si="0"/>
        <v>489.59</v>
      </c>
      <c r="Q18" s="90">
        <v>1.4</v>
      </c>
      <c r="R18" s="142">
        <f t="shared" si="1"/>
        <v>685.4259999999999</v>
      </c>
      <c r="S18" s="153">
        <v>16</v>
      </c>
    </row>
    <row r="19" spans="1:19" s="76" customFormat="1" ht="12.75">
      <c r="A19" s="75" t="s">
        <v>769</v>
      </c>
      <c r="B19" s="75" t="s">
        <v>770</v>
      </c>
      <c r="C19" s="102" t="s">
        <v>7</v>
      </c>
      <c r="D19" s="91"/>
      <c r="E19" s="89">
        <v>575.01</v>
      </c>
      <c r="F19" s="90"/>
      <c r="G19" s="90"/>
      <c r="H19" s="90"/>
      <c r="I19" s="90"/>
      <c r="J19" s="90"/>
      <c r="K19" s="90"/>
      <c r="L19" s="90"/>
      <c r="M19" s="90"/>
      <c r="N19" s="105">
        <f t="shared" si="2"/>
        <v>575.01</v>
      </c>
      <c r="O19" s="90">
        <v>1</v>
      </c>
      <c r="P19" s="105">
        <f t="shared" si="0"/>
        <v>575.01</v>
      </c>
      <c r="Q19" s="90">
        <v>1.4</v>
      </c>
      <c r="R19" s="142">
        <f t="shared" si="1"/>
        <v>805.0139999999999</v>
      </c>
      <c r="S19" s="153">
        <v>17</v>
      </c>
    </row>
    <row r="20" spans="1:19" s="76" customFormat="1" ht="12.75">
      <c r="A20" s="75" t="s">
        <v>781</v>
      </c>
      <c r="B20" s="75" t="s">
        <v>782</v>
      </c>
      <c r="C20" s="102" t="s">
        <v>203</v>
      </c>
      <c r="D20" s="91"/>
      <c r="E20" s="90"/>
      <c r="F20" s="89">
        <v>750.92</v>
      </c>
      <c r="G20" s="89">
        <v>848.07</v>
      </c>
      <c r="H20" s="89">
        <v>533.28</v>
      </c>
      <c r="I20" s="90"/>
      <c r="J20" s="90"/>
      <c r="K20" s="90"/>
      <c r="L20" s="90"/>
      <c r="M20" s="90"/>
      <c r="N20" s="105">
        <f t="shared" si="2"/>
        <v>2132.27</v>
      </c>
      <c r="O20" s="90">
        <v>3</v>
      </c>
      <c r="P20" s="105">
        <f t="shared" si="0"/>
        <v>710.7566666666667</v>
      </c>
      <c r="Q20" s="90">
        <v>1.3</v>
      </c>
      <c r="R20" s="142">
        <f t="shared" si="1"/>
        <v>923.9836666666666</v>
      </c>
      <c r="S20" s="153">
        <v>18</v>
      </c>
    </row>
    <row r="21" spans="1:19" s="76" customFormat="1" ht="12.75">
      <c r="A21" s="75" t="s">
        <v>70</v>
      </c>
      <c r="B21" s="75" t="s">
        <v>771</v>
      </c>
      <c r="C21" s="102" t="s">
        <v>252</v>
      </c>
      <c r="D21" s="91"/>
      <c r="E21" s="89">
        <v>671.96</v>
      </c>
      <c r="F21" s="90"/>
      <c r="G21" s="90"/>
      <c r="H21" s="90"/>
      <c r="I21" s="90"/>
      <c r="J21" s="90"/>
      <c r="K21" s="90"/>
      <c r="L21" s="90"/>
      <c r="M21" s="90"/>
      <c r="N21" s="105">
        <f t="shared" si="2"/>
        <v>671.96</v>
      </c>
      <c r="O21" s="90">
        <v>1</v>
      </c>
      <c r="P21" s="105">
        <f t="shared" si="0"/>
        <v>671.96</v>
      </c>
      <c r="Q21" s="90">
        <v>1.4</v>
      </c>
      <c r="R21" s="142">
        <f t="shared" si="1"/>
        <v>940.744</v>
      </c>
      <c r="S21" s="153">
        <v>19</v>
      </c>
    </row>
    <row r="22" spans="1:19" s="76" customFormat="1" ht="12.75">
      <c r="A22" s="75" t="s">
        <v>155</v>
      </c>
      <c r="B22" s="75" t="s">
        <v>780</v>
      </c>
      <c r="C22" s="102" t="s">
        <v>307</v>
      </c>
      <c r="D22" s="91"/>
      <c r="E22" s="90"/>
      <c r="F22" s="89">
        <v>693.47</v>
      </c>
      <c r="G22" s="90"/>
      <c r="H22" s="90"/>
      <c r="I22" s="90"/>
      <c r="J22" s="90"/>
      <c r="K22" s="90"/>
      <c r="L22" s="90"/>
      <c r="M22" s="90"/>
      <c r="N22" s="105">
        <f t="shared" si="2"/>
        <v>693.47</v>
      </c>
      <c r="O22" s="90">
        <v>1</v>
      </c>
      <c r="P22" s="105">
        <f t="shared" si="0"/>
        <v>693.47</v>
      </c>
      <c r="Q22" s="90">
        <v>1.4</v>
      </c>
      <c r="R22" s="142">
        <f t="shared" si="1"/>
        <v>970.858</v>
      </c>
      <c r="S22" s="153">
        <v>20</v>
      </c>
    </row>
  </sheetData>
  <sheetProtection/>
  <printOptions/>
  <pageMargins left="0.18" right="0.17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2011-04-28T11:19:56Z</cp:lastPrinted>
  <dcterms:created xsi:type="dcterms:W3CDTF">2009-01-12T09:30:31Z</dcterms:created>
  <dcterms:modified xsi:type="dcterms:W3CDTF">2011-05-17T12:44:26Z</dcterms:modified>
  <cp:category/>
  <cp:version/>
  <cp:contentType/>
  <cp:contentStatus/>
</cp:coreProperties>
</file>